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Work Files\CSM (Aug_17)\Appendices\H Administration Forms\01 Invoices\Full Service Contracts\"/>
    </mc:Choice>
  </mc:AlternateContent>
  <bookViews>
    <workbookView xWindow="0" yWindow="465" windowWidth="15360" windowHeight="6510" tabRatio="777"/>
  </bookViews>
  <sheets>
    <sheet name="Cover" sheetId="6" r:id="rId1"/>
    <sheet name="Act ID" sheetId="7" r:id="rId2"/>
    <sheet name="Log" sheetId="15" r:id="rId3"/>
    <sheet name="Bud" sheetId="24" r:id="rId4"/>
    <sheet name="Sum" sheetId="17" r:id="rId5"/>
    <sheet name="All" sheetId="13" r:id="rId6"/>
    <sheet name="I" sheetId="18" r:id="rId7"/>
    <sheet name="II" sheetId="19" r:id="rId8"/>
    <sheet name="III" sheetId="20" r:id="rId9"/>
    <sheet name="IV" sheetId="21" r:id="rId10"/>
    <sheet name="MH_1" sheetId="9" r:id="rId11"/>
    <sheet name="MH_2" sheetId="11" r:id="rId12"/>
    <sheet name="Progress" sheetId="22" r:id="rId13"/>
    <sheet name="Support" sheetId="16" r:id="rId14"/>
  </sheets>
  <definedNames>
    <definedName name="_xlnm.Print_Area" localSheetId="1">'Act ID'!$A$1:$M$57</definedName>
    <definedName name="_xlnm.Print_Area" localSheetId="0">Cover!$A$1:$L$48</definedName>
    <definedName name="_xlnm.Print_Area" localSheetId="4">Sum!$A$1:$H$59</definedName>
    <definedName name="_xlnm.Print_Titles" localSheetId="2">Log!$1:$9</definedName>
    <definedName name="_xlnm.Print_Titles" localSheetId="12">Progress!$1:$7</definedName>
  </definedNames>
  <calcPr calcId="152511" calcMode="manual" refMode="R1C1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3" l="1"/>
  <c r="D10" i="13"/>
  <c r="E10" i="13"/>
  <c r="F10" i="13"/>
  <c r="G10" i="13"/>
  <c r="H10" i="13"/>
  <c r="A3" i="13"/>
  <c r="F3" i="13"/>
  <c r="A5" i="13"/>
  <c r="F5" i="13"/>
  <c r="G5" i="13"/>
  <c r="C11" i="13"/>
  <c r="C12" i="13"/>
  <c r="C9" i="13"/>
  <c r="D11" i="13"/>
  <c r="D12" i="13"/>
  <c r="D9" i="13"/>
  <c r="E11" i="13"/>
  <c r="E12" i="13"/>
  <c r="E9" i="13"/>
  <c r="F9" i="13"/>
  <c r="G9" i="13"/>
  <c r="H9" i="13"/>
  <c r="F11" i="13"/>
  <c r="G11" i="13"/>
  <c r="H11" i="13"/>
  <c r="F12" i="13"/>
  <c r="G12" i="13"/>
  <c r="H12" i="13"/>
  <c r="C15" i="13"/>
  <c r="C16" i="13"/>
  <c r="C17" i="13"/>
  <c r="C18" i="13"/>
  <c r="C19" i="13"/>
  <c r="C20" i="13"/>
  <c r="C21" i="13"/>
  <c r="C22" i="13"/>
  <c r="C23" i="13"/>
  <c r="C24" i="13"/>
  <c r="C14" i="13"/>
  <c r="D15" i="13"/>
  <c r="D16" i="13"/>
  <c r="D17" i="13"/>
  <c r="D18" i="13"/>
  <c r="D19" i="13"/>
  <c r="D20" i="13"/>
  <c r="D21" i="13"/>
  <c r="D22" i="13"/>
  <c r="D23" i="13"/>
  <c r="D24" i="13"/>
  <c r="D14" i="13"/>
  <c r="E15" i="13"/>
  <c r="E16" i="13"/>
  <c r="E17" i="13"/>
  <c r="E18" i="13"/>
  <c r="E19" i="13"/>
  <c r="E20" i="13"/>
  <c r="E21" i="13"/>
  <c r="E22" i="13"/>
  <c r="E23" i="13"/>
  <c r="E24" i="13"/>
  <c r="E14" i="13"/>
  <c r="F15" i="13"/>
  <c r="F16" i="13"/>
  <c r="F17" i="13"/>
  <c r="F18" i="13"/>
  <c r="F19" i="13"/>
  <c r="F20" i="13"/>
  <c r="F21" i="13"/>
  <c r="F22" i="13"/>
  <c r="F23" i="13"/>
  <c r="F24" i="13"/>
  <c r="F14" i="13"/>
  <c r="G14" i="13"/>
  <c r="H14" i="13"/>
  <c r="G15" i="13"/>
  <c r="H15" i="13"/>
  <c r="G16" i="13"/>
  <c r="H16" i="13"/>
  <c r="G17" i="13"/>
  <c r="H17" i="13"/>
  <c r="G18" i="13"/>
  <c r="H18" i="13"/>
  <c r="G19" i="13"/>
  <c r="H19" i="13"/>
  <c r="G20" i="13"/>
  <c r="H20" i="13"/>
  <c r="G21" i="13"/>
  <c r="H21" i="13"/>
  <c r="G22" i="13"/>
  <c r="H22" i="13"/>
  <c r="G23" i="13"/>
  <c r="H23" i="13"/>
  <c r="G24" i="13"/>
  <c r="H24" i="13"/>
  <c r="C27" i="13"/>
  <c r="C28" i="13"/>
  <c r="C29" i="13"/>
  <c r="C30" i="13"/>
  <c r="C31" i="13"/>
  <c r="C32" i="13"/>
  <c r="C33" i="13"/>
  <c r="C34" i="13"/>
  <c r="C35" i="13"/>
  <c r="C36" i="13"/>
  <c r="C26" i="13"/>
  <c r="D27" i="13"/>
  <c r="D28" i="13"/>
  <c r="D29" i="13"/>
  <c r="D30" i="13"/>
  <c r="D31" i="13"/>
  <c r="D32" i="13"/>
  <c r="D33" i="13"/>
  <c r="D34" i="13"/>
  <c r="D35" i="13"/>
  <c r="D36" i="13"/>
  <c r="D26" i="13"/>
  <c r="E27" i="13"/>
  <c r="E28" i="13"/>
  <c r="E29" i="13"/>
  <c r="E30" i="13"/>
  <c r="E31" i="13"/>
  <c r="E32" i="13"/>
  <c r="E33" i="13"/>
  <c r="E34" i="13"/>
  <c r="E35" i="13"/>
  <c r="E36" i="13"/>
  <c r="E26" i="13"/>
  <c r="F27" i="13"/>
  <c r="F28" i="13"/>
  <c r="F29" i="13"/>
  <c r="F30" i="13"/>
  <c r="F31" i="13"/>
  <c r="F32" i="13"/>
  <c r="F33" i="13"/>
  <c r="F34" i="13"/>
  <c r="F35" i="13"/>
  <c r="F36" i="13"/>
  <c r="F26" i="13"/>
  <c r="G26" i="13"/>
  <c r="H26" i="13"/>
  <c r="G27" i="13"/>
  <c r="H27" i="13"/>
  <c r="G28" i="13"/>
  <c r="H28" i="13"/>
  <c r="G29" i="13"/>
  <c r="H29" i="13"/>
  <c r="G30" i="13"/>
  <c r="H30" i="13"/>
  <c r="G31" i="13"/>
  <c r="H31" i="13"/>
  <c r="G32" i="13"/>
  <c r="H32" i="13"/>
  <c r="G33" i="13"/>
  <c r="H33" i="13"/>
  <c r="G34" i="13"/>
  <c r="H34" i="13"/>
  <c r="G35" i="13"/>
  <c r="H35" i="13"/>
  <c r="G36" i="13"/>
  <c r="H36" i="13"/>
  <c r="C39" i="13"/>
  <c r="C38" i="13"/>
  <c r="D39" i="13"/>
  <c r="D38" i="13"/>
  <c r="E39" i="13"/>
  <c r="E38" i="13"/>
  <c r="F39" i="13"/>
  <c r="F38" i="13"/>
  <c r="G38" i="13"/>
  <c r="H38" i="13"/>
  <c r="G39" i="13"/>
  <c r="H39" i="13"/>
  <c r="C41" i="13"/>
  <c r="D41" i="13"/>
  <c r="E41" i="13"/>
  <c r="F41" i="13"/>
  <c r="G41" i="13"/>
  <c r="H41" i="13"/>
  <c r="H77" i="15"/>
  <c r="E77" i="15"/>
  <c r="A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C26" i="18"/>
  <c r="C14" i="18"/>
  <c r="C38" i="18"/>
  <c r="D26" i="18"/>
  <c r="D14" i="18"/>
  <c r="D38" i="18"/>
  <c r="E26" i="18"/>
  <c r="E14" i="18"/>
  <c r="E38" i="18"/>
  <c r="C26" i="19"/>
  <c r="C14" i="19"/>
  <c r="C38" i="19"/>
  <c r="D26" i="19"/>
  <c r="D14" i="19"/>
  <c r="D38" i="19"/>
  <c r="E26" i="19"/>
  <c r="E14" i="19"/>
  <c r="E38" i="19"/>
  <c r="E14" i="17"/>
  <c r="C26" i="20"/>
  <c r="C14" i="20"/>
  <c r="C38" i="20"/>
  <c r="D26" i="20"/>
  <c r="D14" i="20"/>
  <c r="D38" i="20"/>
  <c r="E26" i="20"/>
  <c r="E14" i="20"/>
  <c r="E38" i="20"/>
  <c r="C26" i="21"/>
  <c r="C14" i="21"/>
  <c r="C38" i="21"/>
  <c r="D26" i="21"/>
  <c r="D14" i="21"/>
  <c r="D38" i="21"/>
  <c r="E26" i="21"/>
  <c r="E14" i="21"/>
  <c r="E38" i="21"/>
  <c r="E21" i="17"/>
  <c r="F21" i="17"/>
  <c r="C22" i="24"/>
  <c r="D22" i="24"/>
  <c r="E22" i="24"/>
  <c r="F23" i="24"/>
  <c r="F22" i="24"/>
  <c r="G22" i="24"/>
  <c r="H22" i="24"/>
  <c r="G23" i="24"/>
  <c r="H23" i="24"/>
  <c r="B77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A45" i="15"/>
  <c r="E10" i="15"/>
  <c r="F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B76" i="15"/>
  <c r="A76" i="15"/>
  <c r="B75" i="15"/>
  <c r="A75" i="15"/>
  <c r="B74" i="15"/>
  <c r="A74" i="15"/>
  <c r="B73" i="15"/>
  <c r="A73" i="15"/>
  <c r="B72" i="15"/>
  <c r="A72" i="15"/>
  <c r="B71" i="15"/>
  <c r="A71" i="15"/>
  <c r="B70" i="15"/>
  <c r="A70" i="15"/>
  <c r="B69" i="15"/>
  <c r="A69" i="15"/>
  <c r="B68" i="15"/>
  <c r="A68" i="15"/>
  <c r="B67" i="15"/>
  <c r="A67" i="15"/>
  <c r="B66" i="15"/>
  <c r="A66" i="15"/>
  <c r="B65" i="15"/>
  <c r="A65" i="15"/>
  <c r="B64" i="15"/>
  <c r="A64" i="15"/>
  <c r="B63" i="15"/>
  <c r="A63" i="15"/>
  <c r="B62" i="15"/>
  <c r="A62" i="15"/>
  <c r="B61" i="15"/>
  <c r="A61" i="15"/>
  <c r="B60" i="15"/>
  <c r="A60" i="15"/>
  <c r="B59" i="15"/>
  <c r="A59" i="15"/>
  <c r="B58" i="15"/>
  <c r="A58" i="15"/>
  <c r="B57" i="15"/>
  <c r="A57" i="15"/>
  <c r="B56" i="15"/>
  <c r="A56" i="15"/>
  <c r="B55" i="15"/>
  <c r="A55" i="15"/>
  <c r="B54" i="15"/>
  <c r="A54" i="15"/>
  <c r="B53" i="15"/>
  <c r="A53" i="15"/>
  <c r="B52" i="15"/>
  <c r="A52" i="15"/>
  <c r="B51" i="15"/>
  <c r="A51" i="15"/>
  <c r="B50" i="15"/>
  <c r="A50" i="15"/>
  <c r="B49" i="15"/>
  <c r="A49" i="15"/>
  <c r="B48" i="15"/>
  <c r="A48" i="15"/>
  <c r="B47" i="15"/>
  <c r="A47" i="15"/>
  <c r="B46" i="15"/>
  <c r="A46" i="15"/>
  <c r="B45" i="15"/>
  <c r="K29" i="7"/>
  <c r="K28" i="7"/>
  <c r="K27" i="7"/>
  <c r="K24" i="7"/>
  <c r="K21" i="7"/>
  <c r="K20" i="7"/>
  <c r="K19" i="7"/>
  <c r="K18" i="7"/>
  <c r="K15" i="7"/>
  <c r="K14" i="7"/>
  <c r="K13" i="7"/>
  <c r="K26" i="7"/>
  <c r="K23" i="7"/>
  <c r="K17" i="7"/>
  <c r="K12" i="7"/>
  <c r="K10" i="7"/>
  <c r="H16" i="24"/>
  <c r="H17" i="24"/>
  <c r="C11" i="24"/>
  <c r="C20" i="24"/>
  <c r="D11" i="24"/>
  <c r="D20" i="24"/>
  <c r="E11" i="24"/>
  <c r="E20" i="24"/>
  <c r="F11" i="24"/>
  <c r="F20" i="24"/>
  <c r="G11" i="24"/>
  <c r="G20" i="24"/>
  <c r="B11" i="24"/>
  <c r="B20" i="24"/>
  <c r="H18" i="24"/>
  <c r="H15" i="24"/>
  <c r="H14" i="24"/>
  <c r="H13" i="24"/>
  <c r="H12" i="24"/>
  <c r="H20" i="24"/>
  <c r="H11" i="24"/>
  <c r="H9" i="24"/>
  <c r="G5" i="24"/>
  <c r="F5" i="24"/>
  <c r="A5" i="24"/>
  <c r="F3" i="24"/>
  <c r="A3" i="24"/>
  <c r="B9" i="22"/>
  <c r="C9" i="22"/>
  <c r="H10" i="17"/>
  <c r="B45" i="22"/>
  <c r="C45" i="22"/>
  <c r="H12" i="17"/>
  <c r="B81" i="22"/>
  <c r="C81" i="22"/>
  <c r="H17" i="17"/>
  <c r="B117" i="22"/>
  <c r="C117" i="22"/>
  <c r="H19" i="17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9" i="22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17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5" i="22"/>
  <c r="D81" i="22"/>
  <c r="D46" i="22"/>
  <c r="D47" i="22"/>
  <c r="D48" i="22"/>
  <c r="D79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45" i="22"/>
  <c r="C5" i="22"/>
  <c r="B5" i="22"/>
  <c r="A5" i="22"/>
  <c r="B3" i="22"/>
  <c r="A3" i="22"/>
  <c r="F10" i="18"/>
  <c r="F27" i="21"/>
  <c r="F28" i="21"/>
  <c r="F29" i="21"/>
  <c r="F30" i="21"/>
  <c r="F31" i="21"/>
  <c r="F32" i="21"/>
  <c r="F33" i="21"/>
  <c r="F34" i="21"/>
  <c r="F35" i="21"/>
  <c r="F36" i="21"/>
  <c r="F26" i="21"/>
  <c r="H26" i="21"/>
  <c r="F15" i="21"/>
  <c r="F16" i="21"/>
  <c r="F17" i="21"/>
  <c r="F18" i="21"/>
  <c r="F19" i="21"/>
  <c r="F20" i="21"/>
  <c r="F21" i="21"/>
  <c r="F22" i="21"/>
  <c r="F23" i="21"/>
  <c r="F24" i="21"/>
  <c r="F14" i="21"/>
  <c r="H14" i="21"/>
  <c r="F39" i="21"/>
  <c r="F38" i="21"/>
  <c r="H38" i="21"/>
  <c r="H39" i="21"/>
  <c r="G39" i="21"/>
  <c r="G38" i="21"/>
  <c r="H36" i="21"/>
  <c r="G36" i="21"/>
  <c r="H35" i="21"/>
  <c r="G35" i="21"/>
  <c r="H34" i="21"/>
  <c r="G34" i="21"/>
  <c r="H33" i="21"/>
  <c r="G33" i="21"/>
  <c r="H32" i="21"/>
  <c r="G32" i="21"/>
  <c r="H31" i="21"/>
  <c r="G31" i="21"/>
  <c r="H30" i="21"/>
  <c r="G30" i="21"/>
  <c r="H29" i="21"/>
  <c r="G29" i="21"/>
  <c r="H28" i="21"/>
  <c r="G28" i="21"/>
  <c r="H27" i="21"/>
  <c r="G27" i="21"/>
  <c r="G26" i="21"/>
  <c r="H24" i="21"/>
  <c r="G24" i="21"/>
  <c r="H23" i="21"/>
  <c r="G23" i="21"/>
  <c r="H22" i="21"/>
  <c r="G22" i="21"/>
  <c r="H21" i="21"/>
  <c r="G21" i="21"/>
  <c r="H20" i="21"/>
  <c r="G20" i="21"/>
  <c r="H19" i="21"/>
  <c r="G19" i="21"/>
  <c r="H18" i="21"/>
  <c r="G18" i="21"/>
  <c r="H17" i="21"/>
  <c r="G17" i="21"/>
  <c r="H16" i="21"/>
  <c r="G16" i="21"/>
  <c r="H15" i="21"/>
  <c r="G15" i="21"/>
  <c r="G14" i="21"/>
  <c r="F10" i="21"/>
  <c r="H10" i="21"/>
  <c r="G10" i="21"/>
  <c r="G5" i="21"/>
  <c r="F5" i="21"/>
  <c r="A5" i="21"/>
  <c r="F3" i="21"/>
  <c r="A3" i="21"/>
  <c r="F27" i="20"/>
  <c r="F28" i="20"/>
  <c r="F29" i="20"/>
  <c r="F30" i="20"/>
  <c r="F31" i="20"/>
  <c r="F32" i="20"/>
  <c r="F33" i="20"/>
  <c r="F34" i="20"/>
  <c r="F35" i="20"/>
  <c r="F36" i="20"/>
  <c r="F26" i="20"/>
  <c r="H26" i="20"/>
  <c r="F15" i="20"/>
  <c r="F16" i="20"/>
  <c r="F17" i="20"/>
  <c r="F18" i="20"/>
  <c r="F19" i="20"/>
  <c r="F20" i="20"/>
  <c r="F21" i="20"/>
  <c r="F22" i="20"/>
  <c r="F23" i="20"/>
  <c r="F24" i="20"/>
  <c r="F14" i="20"/>
  <c r="H14" i="20"/>
  <c r="F39" i="20"/>
  <c r="F38" i="20"/>
  <c r="H38" i="20"/>
  <c r="H39" i="20"/>
  <c r="G39" i="20"/>
  <c r="G38" i="20"/>
  <c r="H36" i="20"/>
  <c r="G36" i="20"/>
  <c r="H35" i="20"/>
  <c r="G35" i="20"/>
  <c r="H34" i="20"/>
  <c r="G34" i="20"/>
  <c r="H33" i="20"/>
  <c r="G33" i="20"/>
  <c r="H32" i="20"/>
  <c r="G32" i="20"/>
  <c r="H31" i="20"/>
  <c r="G31" i="20"/>
  <c r="H30" i="20"/>
  <c r="G30" i="20"/>
  <c r="H29" i="20"/>
  <c r="G29" i="20"/>
  <c r="H28" i="20"/>
  <c r="G28" i="20"/>
  <c r="H27" i="20"/>
  <c r="G27" i="20"/>
  <c r="G26" i="20"/>
  <c r="H24" i="20"/>
  <c r="G24" i="20"/>
  <c r="H23" i="20"/>
  <c r="G23" i="20"/>
  <c r="H22" i="20"/>
  <c r="G22" i="20"/>
  <c r="H21" i="20"/>
  <c r="G21" i="20"/>
  <c r="H20" i="20"/>
  <c r="G20" i="20"/>
  <c r="H19" i="20"/>
  <c r="G19" i="20"/>
  <c r="H18" i="20"/>
  <c r="G18" i="20"/>
  <c r="H17" i="20"/>
  <c r="G17" i="20"/>
  <c r="H16" i="20"/>
  <c r="G16" i="20"/>
  <c r="H15" i="20"/>
  <c r="G15" i="20"/>
  <c r="G14" i="20"/>
  <c r="F10" i="20"/>
  <c r="H10" i="20"/>
  <c r="G10" i="20"/>
  <c r="G5" i="20"/>
  <c r="F5" i="20"/>
  <c r="A5" i="20"/>
  <c r="F3" i="20"/>
  <c r="A3" i="20"/>
  <c r="F27" i="19"/>
  <c r="F28" i="19"/>
  <c r="F29" i="19"/>
  <c r="F30" i="19"/>
  <c r="F31" i="19"/>
  <c r="F32" i="19"/>
  <c r="F33" i="19"/>
  <c r="F34" i="19"/>
  <c r="F35" i="19"/>
  <c r="F36" i="19"/>
  <c r="F26" i="19"/>
  <c r="H26" i="19"/>
  <c r="F15" i="19"/>
  <c r="F16" i="19"/>
  <c r="F17" i="19"/>
  <c r="F18" i="19"/>
  <c r="F19" i="19"/>
  <c r="F20" i="19"/>
  <c r="F21" i="19"/>
  <c r="F22" i="19"/>
  <c r="F23" i="19"/>
  <c r="F24" i="19"/>
  <c r="F14" i="19"/>
  <c r="H14" i="19"/>
  <c r="F39" i="19"/>
  <c r="F38" i="19"/>
  <c r="H38" i="19"/>
  <c r="H39" i="19"/>
  <c r="G39" i="19"/>
  <c r="G38" i="19"/>
  <c r="H36" i="19"/>
  <c r="G36" i="19"/>
  <c r="H35" i="19"/>
  <c r="G35" i="19"/>
  <c r="H34" i="19"/>
  <c r="G34" i="19"/>
  <c r="H33" i="19"/>
  <c r="G33" i="19"/>
  <c r="H32" i="19"/>
  <c r="G32" i="19"/>
  <c r="H31" i="19"/>
  <c r="G31" i="19"/>
  <c r="H30" i="19"/>
  <c r="G30" i="19"/>
  <c r="H29" i="19"/>
  <c r="G29" i="19"/>
  <c r="H28" i="19"/>
  <c r="G28" i="19"/>
  <c r="H27" i="19"/>
  <c r="G27" i="19"/>
  <c r="G26" i="19"/>
  <c r="H24" i="19"/>
  <c r="G24" i="19"/>
  <c r="H23" i="19"/>
  <c r="G23" i="19"/>
  <c r="H22" i="19"/>
  <c r="G22" i="19"/>
  <c r="H21" i="19"/>
  <c r="G21" i="19"/>
  <c r="H20" i="19"/>
  <c r="G20" i="19"/>
  <c r="H19" i="19"/>
  <c r="G19" i="19"/>
  <c r="H18" i="19"/>
  <c r="G18" i="19"/>
  <c r="H17" i="19"/>
  <c r="G17" i="19"/>
  <c r="H16" i="19"/>
  <c r="G16" i="19"/>
  <c r="H15" i="19"/>
  <c r="G15" i="19"/>
  <c r="G14" i="19"/>
  <c r="F10" i="19"/>
  <c r="H10" i="19"/>
  <c r="G10" i="19"/>
  <c r="G5" i="19"/>
  <c r="F5" i="19"/>
  <c r="A5" i="19"/>
  <c r="F3" i="19"/>
  <c r="A3" i="19"/>
  <c r="F27" i="18"/>
  <c r="F28" i="18"/>
  <c r="F29" i="18"/>
  <c r="F30" i="18"/>
  <c r="F31" i="18"/>
  <c r="F32" i="18"/>
  <c r="F33" i="18"/>
  <c r="F34" i="18"/>
  <c r="F35" i="18"/>
  <c r="F36" i="18"/>
  <c r="F26" i="18"/>
  <c r="H26" i="18"/>
  <c r="F15" i="18"/>
  <c r="F16" i="18"/>
  <c r="F17" i="18"/>
  <c r="F18" i="18"/>
  <c r="F19" i="18"/>
  <c r="F20" i="18"/>
  <c r="F21" i="18"/>
  <c r="F22" i="18"/>
  <c r="F23" i="18"/>
  <c r="F24" i="18"/>
  <c r="F14" i="18"/>
  <c r="H14" i="18"/>
  <c r="F39" i="18"/>
  <c r="F38" i="18"/>
  <c r="H38" i="18"/>
  <c r="H39" i="18"/>
  <c r="G39" i="18"/>
  <c r="G38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H30" i="18"/>
  <c r="G30" i="18"/>
  <c r="H29" i="18"/>
  <c r="G29" i="18"/>
  <c r="H28" i="18"/>
  <c r="G28" i="18"/>
  <c r="H27" i="18"/>
  <c r="G27" i="18"/>
  <c r="G26" i="18"/>
  <c r="H24" i="18"/>
  <c r="G24" i="18"/>
  <c r="H23" i="18"/>
  <c r="G23" i="18"/>
  <c r="H22" i="18"/>
  <c r="G22" i="18"/>
  <c r="H21" i="18"/>
  <c r="G21" i="18"/>
  <c r="H20" i="18"/>
  <c r="G20" i="18"/>
  <c r="H19" i="18"/>
  <c r="G19" i="18"/>
  <c r="H18" i="18"/>
  <c r="G18" i="18"/>
  <c r="H17" i="18"/>
  <c r="G17" i="18"/>
  <c r="H16" i="18"/>
  <c r="G16" i="18"/>
  <c r="H15" i="18"/>
  <c r="G15" i="18"/>
  <c r="G14" i="18"/>
  <c r="H10" i="18"/>
  <c r="G10" i="18"/>
  <c r="G5" i="18"/>
  <c r="F5" i="18"/>
  <c r="A5" i="18"/>
  <c r="F3" i="18"/>
  <c r="A3" i="18"/>
  <c r="A3" i="16"/>
  <c r="A33" i="16"/>
  <c r="G21" i="17"/>
  <c r="G5" i="17"/>
  <c r="F5" i="17"/>
  <c r="A5" i="17"/>
  <c r="F3" i="17"/>
  <c r="A3" i="17"/>
  <c r="A3" i="9"/>
  <c r="A3" i="11"/>
  <c r="A3" i="15"/>
  <c r="A3" i="7"/>
  <c r="B11" i="15"/>
  <c r="B10" i="15"/>
  <c r="J35" i="16"/>
  <c r="I35" i="16"/>
  <c r="A35" i="16"/>
  <c r="I33" i="16"/>
  <c r="J5" i="16"/>
  <c r="I5" i="16"/>
  <c r="A5" i="16"/>
  <c r="I3" i="16"/>
  <c r="F5" i="15"/>
  <c r="E5" i="15"/>
  <c r="A5" i="15"/>
  <c r="E3" i="15"/>
  <c r="G5" i="11"/>
  <c r="F5" i="11"/>
  <c r="A5" i="11"/>
  <c r="F3" i="11"/>
  <c r="G5" i="9"/>
  <c r="F5" i="9"/>
  <c r="F3" i="9"/>
  <c r="A5" i="9"/>
  <c r="A5" i="7"/>
  <c r="L5" i="7"/>
  <c r="K5" i="7"/>
  <c r="K3" i="7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G40" i="11"/>
  <c r="C40" i="11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40" i="9"/>
  <c r="G40" i="9"/>
  <c r="C40" i="9"/>
  <c r="M31" i="7"/>
  <c r="B11" i="19"/>
  <c r="C11" i="19"/>
  <c r="B12" i="19"/>
  <c r="C12" i="19"/>
  <c r="C9" i="19"/>
  <c r="C41" i="19"/>
  <c r="B12" i="17"/>
  <c r="D11" i="19"/>
  <c r="D12" i="19"/>
  <c r="D9" i="19"/>
  <c r="D41" i="19"/>
  <c r="C12" i="17"/>
  <c r="E11" i="19"/>
  <c r="E12" i="19"/>
  <c r="E9" i="19"/>
  <c r="E41" i="19"/>
  <c r="D12" i="17"/>
  <c r="E12" i="17"/>
  <c r="F12" i="17"/>
  <c r="B11" i="18"/>
  <c r="D11" i="18"/>
  <c r="B12" i="18"/>
  <c r="D12" i="18"/>
  <c r="D9" i="18"/>
  <c r="D41" i="18"/>
  <c r="C10" i="17"/>
  <c r="E11" i="18"/>
  <c r="E12" i="18"/>
  <c r="E9" i="18"/>
  <c r="E41" i="18"/>
  <c r="D10" i="17"/>
  <c r="E10" i="17"/>
  <c r="G10" i="17"/>
  <c r="E13" i="17"/>
  <c r="E15" i="17"/>
  <c r="G15" i="17"/>
  <c r="B11" i="20"/>
  <c r="D11" i="20"/>
  <c r="B12" i="20"/>
  <c r="D12" i="20"/>
  <c r="D9" i="20"/>
  <c r="D41" i="20"/>
  <c r="C17" i="17"/>
  <c r="E11" i="20"/>
  <c r="E12" i="20"/>
  <c r="E9" i="20"/>
  <c r="E41" i="20"/>
  <c r="D17" i="17"/>
  <c r="E17" i="17"/>
  <c r="G17" i="17"/>
  <c r="B11" i="21"/>
  <c r="D11" i="21"/>
  <c r="B12" i="21"/>
  <c r="D12" i="21"/>
  <c r="D9" i="21"/>
  <c r="D41" i="21"/>
  <c r="C19" i="17"/>
  <c r="E11" i="21"/>
  <c r="E12" i="21"/>
  <c r="E9" i="21"/>
  <c r="E41" i="21"/>
  <c r="D19" i="17"/>
  <c r="E19" i="17"/>
  <c r="G19" i="17"/>
  <c r="C13" i="17"/>
  <c r="C15" i="17"/>
  <c r="C22" i="17"/>
  <c r="G12" i="17"/>
  <c r="C11" i="18"/>
  <c r="C12" i="18"/>
  <c r="C9" i="18"/>
  <c r="G9" i="18"/>
  <c r="G11" i="18"/>
  <c r="F11" i="18"/>
  <c r="H11" i="18"/>
  <c r="G12" i="18"/>
  <c r="F12" i="18"/>
  <c r="H12" i="18"/>
  <c r="C41" i="18"/>
  <c r="G41" i="18"/>
  <c r="F9" i="18"/>
  <c r="H9" i="18"/>
  <c r="H41" i="18"/>
  <c r="A11" i="18"/>
  <c r="A12" i="18"/>
  <c r="A15" i="18"/>
  <c r="B15" i="18"/>
  <c r="A16" i="18"/>
  <c r="B16" i="18"/>
  <c r="A17" i="18"/>
  <c r="B17" i="18"/>
  <c r="A18" i="18"/>
  <c r="B18" i="18"/>
  <c r="A19" i="18"/>
  <c r="B19" i="18"/>
  <c r="A20" i="18"/>
  <c r="B20" i="18"/>
  <c r="A21" i="18"/>
  <c r="B21" i="18"/>
  <c r="A22" i="18"/>
  <c r="B22" i="18"/>
  <c r="A23" i="18"/>
  <c r="B23" i="18"/>
  <c r="A24" i="18"/>
  <c r="B24" i="18"/>
  <c r="A27" i="18"/>
  <c r="B27" i="18"/>
  <c r="A28" i="18"/>
  <c r="B28" i="18"/>
  <c r="A29" i="18"/>
  <c r="B29" i="18"/>
  <c r="A30" i="18"/>
  <c r="B30" i="18"/>
  <c r="A31" i="18"/>
  <c r="B31" i="18"/>
  <c r="A32" i="18"/>
  <c r="B32" i="18"/>
  <c r="A33" i="18"/>
  <c r="B33" i="18"/>
  <c r="A34" i="18"/>
  <c r="B34" i="18"/>
  <c r="A35" i="18"/>
  <c r="B35" i="18"/>
  <c r="A36" i="18"/>
  <c r="B36" i="18"/>
  <c r="A39" i="18"/>
  <c r="B39" i="18"/>
  <c r="G9" i="19"/>
  <c r="A11" i="19"/>
  <c r="G11" i="19"/>
  <c r="F11" i="19"/>
  <c r="H11" i="19"/>
  <c r="A12" i="19"/>
  <c r="G12" i="19"/>
  <c r="F12" i="19"/>
  <c r="H12" i="19"/>
  <c r="A15" i="19"/>
  <c r="B15" i="19"/>
  <c r="A16" i="19"/>
  <c r="B16" i="19"/>
  <c r="A17" i="19"/>
  <c r="B17" i="19"/>
  <c r="A18" i="19"/>
  <c r="B18" i="19"/>
  <c r="A19" i="19"/>
  <c r="B19" i="19"/>
  <c r="A20" i="19"/>
  <c r="B20" i="19"/>
  <c r="A21" i="19"/>
  <c r="B21" i="19"/>
  <c r="A22" i="19"/>
  <c r="B22" i="19"/>
  <c r="A23" i="19"/>
  <c r="B23" i="19"/>
  <c r="A24" i="19"/>
  <c r="B24" i="19"/>
  <c r="A27" i="19"/>
  <c r="B27" i="19"/>
  <c r="A28" i="19"/>
  <c r="B28" i="19"/>
  <c r="A29" i="19"/>
  <c r="B29" i="19"/>
  <c r="A30" i="19"/>
  <c r="B30" i="19"/>
  <c r="A31" i="19"/>
  <c r="B31" i="19"/>
  <c r="A32" i="19"/>
  <c r="B32" i="19"/>
  <c r="A33" i="19"/>
  <c r="B33" i="19"/>
  <c r="A34" i="19"/>
  <c r="B34" i="19"/>
  <c r="A35" i="19"/>
  <c r="B35" i="19"/>
  <c r="A36" i="19"/>
  <c r="B36" i="19"/>
  <c r="A39" i="19"/>
  <c r="B39" i="19"/>
  <c r="G41" i="19"/>
  <c r="F41" i="19"/>
  <c r="F9" i="19"/>
  <c r="H9" i="19"/>
  <c r="H41" i="19"/>
  <c r="C11" i="20"/>
  <c r="C12" i="20"/>
  <c r="C9" i="20"/>
  <c r="G9" i="20"/>
  <c r="A11" i="20"/>
  <c r="G11" i="20"/>
  <c r="F11" i="20"/>
  <c r="H11" i="20"/>
  <c r="A12" i="20"/>
  <c r="G12" i="20"/>
  <c r="F12" i="20"/>
  <c r="H12" i="20"/>
  <c r="A15" i="20"/>
  <c r="B15" i="20"/>
  <c r="A16" i="20"/>
  <c r="B16" i="20"/>
  <c r="A17" i="20"/>
  <c r="B17" i="20"/>
  <c r="A18" i="20"/>
  <c r="B18" i="20"/>
  <c r="A19" i="20"/>
  <c r="B19" i="20"/>
  <c r="A20" i="20"/>
  <c r="B20" i="20"/>
  <c r="A21" i="20"/>
  <c r="B21" i="20"/>
  <c r="A22" i="20"/>
  <c r="B22" i="20"/>
  <c r="A23" i="20"/>
  <c r="B23" i="20"/>
  <c r="A24" i="20"/>
  <c r="B24" i="20"/>
  <c r="A27" i="20"/>
  <c r="B27" i="20"/>
  <c r="A28" i="20"/>
  <c r="B28" i="20"/>
  <c r="A29" i="20"/>
  <c r="B29" i="20"/>
  <c r="A30" i="20"/>
  <c r="B30" i="20"/>
  <c r="A31" i="20"/>
  <c r="B31" i="20"/>
  <c r="A32" i="20"/>
  <c r="B32" i="20"/>
  <c r="A33" i="20"/>
  <c r="B33" i="20"/>
  <c r="A34" i="20"/>
  <c r="B34" i="20"/>
  <c r="A35" i="20"/>
  <c r="B35" i="20"/>
  <c r="A36" i="20"/>
  <c r="B36" i="20"/>
  <c r="A39" i="20"/>
  <c r="B39" i="20"/>
  <c r="C41" i="20"/>
  <c r="G41" i="20"/>
  <c r="F41" i="20"/>
  <c r="F9" i="20"/>
  <c r="H9" i="20"/>
  <c r="H41" i="20"/>
  <c r="C11" i="21"/>
  <c r="C12" i="21"/>
  <c r="C9" i="21"/>
  <c r="G9" i="21"/>
  <c r="A11" i="21"/>
  <c r="G11" i="21"/>
  <c r="F11" i="21"/>
  <c r="H11" i="21"/>
  <c r="A12" i="21"/>
  <c r="G12" i="21"/>
  <c r="F12" i="21"/>
  <c r="H12" i="21"/>
  <c r="A15" i="21"/>
  <c r="B15" i="21"/>
  <c r="A16" i="21"/>
  <c r="B16" i="21"/>
  <c r="A17" i="21"/>
  <c r="B17" i="21"/>
  <c r="A18" i="21"/>
  <c r="B18" i="21"/>
  <c r="A19" i="21"/>
  <c r="B19" i="21"/>
  <c r="A20" i="21"/>
  <c r="B20" i="21"/>
  <c r="A21" i="21"/>
  <c r="B21" i="21"/>
  <c r="A22" i="21"/>
  <c r="B22" i="21"/>
  <c r="A23" i="21"/>
  <c r="B23" i="21"/>
  <c r="A24" i="21"/>
  <c r="B24" i="21"/>
  <c r="A27" i="21"/>
  <c r="B27" i="21"/>
  <c r="A28" i="21"/>
  <c r="B28" i="21"/>
  <c r="A29" i="21"/>
  <c r="B29" i="21"/>
  <c r="A30" i="21"/>
  <c r="B30" i="21"/>
  <c r="A31" i="21"/>
  <c r="B31" i="21"/>
  <c r="A32" i="21"/>
  <c r="B32" i="21"/>
  <c r="A33" i="21"/>
  <c r="B33" i="21"/>
  <c r="A34" i="21"/>
  <c r="B34" i="21"/>
  <c r="A35" i="21"/>
  <c r="B35" i="21"/>
  <c r="A36" i="21"/>
  <c r="B36" i="21"/>
  <c r="A39" i="21"/>
  <c r="B39" i="21"/>
  <c r="C41" i="21"/>
  <c r="G41" i="21"/>
  <c r="F41" i="21"/>
  <c r="F9" i="21"/>
  <c r="H9" i="21"/>
  <c r="H41" i="21"/>
  <c r="F41" i="18"/>
  <c r="E22" i="17"/>
  <c r="G22" i="17"/>
  <c r="D13" i="17"/>
  <c r="D15" i="17"/>
  <c r="D22" i="17"/>
  <c r="D40" i="6"/>
  <c r="B10" i="17"/>
  <c r="B15" i="17"/>
  <c r="B17" i="17"/>
  <c r="B19" i="17"/>
  <c r="B22" i="17"/>
  <c r="H22" i="17"/>
  <c r="F10" i="17"/>
  <c r="F15" i="17"/>
  <c r="F17" i="17"/>
  <c r="F19" i="17"/>
  <c r="F22" i="17"/>
  <c r="G9" i="15"/>
  <c r="A10" i="21"/>
  <c r="A10" i="20"/>
  <c r="A10" i="19"/>
  <c r="A10" i="18"/>
</calcChain>
</file>

<file path=xl/sharedStrings.xml><?xml version="1.0" encoding="utf-8"?>
<sst xmlns="http://schemas.openxmlformats.org/spreadsheetml/2006/main" count="345" uniqueCount="195">
  <si>
    <t>Special Studies</t>
  </si>
  <si>
    <t>SUBMITTED TO:</t>
  </si>
  <si>
    <t>PLEASE MAIL CHECK TO:</t>
  </si>
  <si>
    <t>TLMA</t>
  </si>
  <si>
    <t>Accounts Payable</t>
  </si>
  <si>
    <t>PO Box 1605</t>
  </si>
  <si>
    <t>Riverside,  CA  92502</t>
  </si>
  <si>
    <t>Reference:</t>
  </si>
  <si>
    <t xml:space="preserve">COUNTY PAYMENT APPROVAL </t>
  </si>
  <si>
    <t>Period:</t>
  </si>
  <si>
    <t>Payment No:</t>
  </si>
  <si>
    <t>CNT</t>
  </si>
  <si>
    <t>Invoice No:</t>
  </si>
  <si>
    <t>Amount Due this Invoice</t>
  </si>
  <si>
    <t>SUBMITTED BY:</t>
  </si>
  <si>
    <t>I certify that the hours and salary rates charged in this invoice are the actual hours and rates worked and paid to the employees listed.</t>
  </si>
  <si>
    <t>CODE</t>
  </si>
  <si>
    <t>DESCRIPTION</t>
  </si>
  <si>
    <t>Z1000</t>
  </si>
  <si>
    <t>Z1055</t>
  </si>
  <si>
    <t>Preliminary Survey</t>
  </si>
  <si>
    <t>Z1001</t>
  </si>
  <si>
    <t>Z1005</t>
  </si>
  <si>
    <t>Z1050</t>
  </si>
  <si>
    <t>Z1255</t>
  </si>
  <si>
    <t>Z1500</t>
  </si>
  <si>
    <t>Z1501</t>
  </si>
  <si>
    <t>Z1510</t>
  </si>
  <si>
    <t>Z1535</t>
  </si>
  <si>
    <t>Z1610</t>
  </si>
  <si>
    <t>Z1660</t>
  </si>
  <si>
    <t>Z2000</t>
  </si>
  <si>
    <t>Z2035</t>
  </si>
  <si>
    <t>Right-of-way Engineering</t>
  </si>
  <si>
    <t>Z2065</t>
  </si>
  <si>
    <t>Right-of-way Acquisition / Possession</t>
  </si>
  <si>
    <t>Z3000</t>
  </si>
  <si>
    <t>Z3006</t>
  </si>
  <si>
    <t>Construction Contract Bid &amp; Award Processing</t>
  </si>
  <si>
    <t>Z3065</t>
  </si>
  <si>
    <t>Construction Design Coordination</t>
  </si>
  <si>
    <t>Z3120</t>
  </si>
  <si>
    <t>Construction Claims Resolution</t>
  </si>
  <si>
    <t>Z3125</t>
  </si>
  <si>
    <t>As -Builts</t>
  </si>
  <si>
    <t>&lt; county project number &gt;</t>
  </si>
  <si>
    <t xml:space="preserve">Date        </t>
  </si>
  <si>
    <t xml:space="preserve">Date  </t>
  </si>
  <si>
    <t>Management &amp; Oversight</t>
  </si>
  <si>
    <t xml:space="preserve">Management &amp; Oversight </t>
  </si>
  <si>
    <t>Document Preparation</t>
  </si>
  <si>
    <t>Mitigation</t>
  </si>
  <si>
    <t>Permits / Agreements</t>
  </si>
  <si>
    <t xml:space="preserve"> CONTRACT NO:</t>
  </si>
  <si>
    <t>CONSULTANT:</t>
  </si>
  <si>
    <t>PAYMENT NO:</t>
  </si>
  <si>
    <t>INVOICE NO:</t>
  </si>
  <si>
    <t>PERSONNEL</t>
  </si>
  <si>
    <t>FUNCTION</t>
  </si>
  <si>
    <t>CONTRACT</t>
  </si>
  <si>
    <t>HOURS BILLED</t>
  </si>
  <si>
    <t>HOURS</t>
  </si>
  <si>
    <t>RATE</t>
  </si>
  <si>
    <t>PREVIOUS</t>
  </si>
  <si>
    <t>THIS PERIOD</t>
  </si>
  <si>
    <t>TO DATE</t>
  </si>
  <si>
    <t>BILLING
RATE</t>
  </si>
  <si>
    <r>
      <t xml:space="preserve">MANHOUR SUMMARY </t>
    </r>
    <r>
      <rPr>
        <sz val="12"/>
        <rFont val="Arial"/>
      </rPr>
      <t>(Staff Listed in the Contract)</t>
    </r>
  </si>
  <si>
    <r>
      <t xml:space="preserve">MANHOUR SUMMARY </t>
    </r>
    <r>
      <rPr>
        <sz val="12"/>
        <rFont val="Arial"/>
      </rPr>
      <t xml:space="preserve">(Staff </t>
    </r>
    <r>
      <rPr>
        <u/>
        <sz val="12"/>
        <rFont val="Arial"/>
      </rPr>
      <t>NOT</t>
    </r>
    <r>
      <rPr>
        <sz val="12"/>
        <rFont val="Arial"/>
      </rPr>
      <t xml:space="preserve"> Listed in the Contract)</t>
    </r>
  </si>
  <si>
    <r>
      <t>SURVEY</t>
    </r>
    <r>
      <rPr>
        <b/>
        <sz val="10"/>
        <color indexed="36"/>
        <rFont val="Arial"/>
      </rPr>
      <t xml:space="preserve"> (PHASE A)</t>
    </r>
  </si>
  <si>
    <r>
      <t>ENVIRONMENTAL</t>
    </r>
    <r>
      <rPr>
        <b/>
        <sz val="10"/>
        <color indexed="36"/>
        <rFont val="Arial"/>
      </rPr>
      <t xml:space="preserve"> (PHASE C)</t>
    </r>
  </si>
  <si>
    <r>
      <t>RIGHT-OF-WAY</t>
    </r>
    <r>
      <rPr>
        <b/>
        <sz val="10"/>
        <color indexed="36"/>
        <rFont val="Arial"/>
      </rPr>
      <t xml:space="preserve"> (PHASE D)</t>
    </r>
  </si>
  <si>
    <r>
      <t>CONSTRUCTION ENGINEERING</t>
    </r>
    <r>
      <rPr>
        <b/>
        <sz val="10"/>
        <color indexed="36"/>
        <rFont val="Arial"/>
      </rPr>
      <t xml:space="preserve"> (PHASE F)</t>
    </r>
  </si>
  <si>
    <t>Consultant:</t>
  </si>
  <si>
    <t>&lt; name of consulting firm &gt;</t>
  </si>
  <si>
    <t>&lt; name of county pm &gt;</t>
  </si>
  <si>
    <t>&lt; county contract number &gt;</t>
  </si>
  <si>
    <t>&lt; engineer's mailing address &gt;</t>
  </si>
  <si>
    <t>&lt;DBE&gt;</t>
  </si>
  <si>
    <t>TOTALS</t>
  </si>
  <si>
    <t>PAYMENT PERIOD</t>
  </si>
  <si>
    <t>AMOUNT BILLED</t>
  </si>
  <si>
    <t>CUMULATIVE
 AMOUNT BILLED</t>
  </si>
  <si>
    <t>CURRENT
BUDGET</t>
  </si>
  <si>
    <t>BILLINGS TO
LAST PERIOD</t>
  </si>
  <si>
    <t>BILLING
THIS PERIOD</t>
  </si>
  <si>
    <t>BILLED
TO DATE</t>
  </si>
  <si>
    <t>%
BILLED</t>
  </si>
  <si>
    <t>REMAINING
BALANCE</t>
  </si>
  <si>
    <t>BILLING CATEGORIES</t>
  </si>
  <si>
    <t xml:space="preserve"> LABOR</t>
  </si>
  <si>
    <t xml:space="preserve"> OUTSIDE SERVICES</t>
  </si>
  <si>
    <t xml:space="preserve"> ADJUSTMENTS</t>
  </si>
  <si>
    <t xml:space="preserve"> DIRECT EXPENSES</t>
  </si>
  <si>
    <r>
      <t xml:space="preserve">SUPPORT DOCUMENTS </t>
    </r>
    <r>
      <rPr>
        <sz val="12"/>
        <rFont val="Arial"/>
      </rPr>
      <t>(Prime Consultant)</t>
    </r>
  </si>
  <si>
    <t>INVOICE DOCUMENTATION</t>
  </si>
  <si>
    <t>Include the following documents…</t>
  </si>
  <si>
    <t xml:space="preserve">•   </t>
  </si>
  <si>
    <t xml:space="preserve">•   
</t>
  </si>
  <si>
    <t>Copies of employee timesheets or printouts from automated payroll system showing employee time spent on the project.</t>
  </si>
  <si>
    <r>
      <t xml:space="preserve">SUPPORT DOCUMENTS </t>
    </r>
    <r>
      <rPr>
        <sz val="12"/>
        <rFont val="Arial"/>
      </rPr>
      <t>(Sub-Consultant)</t>
    </r>
  </si>
  <si>
    <t>SUB-CONSULTANT DOCUMENTATION</t>
  </si>
  <si>
    <t xml:space="preserve">Copies of all Sub-consultant invoices.  </t>
  </si>
  <si>
    <t>All sub-consultant invoices need to be reviewed and validated  by the prime consultant and approved only if the work has been perfomed and is consistent with the terms of the agreement.</t>
  </si>
  <si>
    <t xml:space="preserve">Note:  </t>
  </si>
  <si>
    <t xml:space="preserve">• </t>
  </si>
  <si>
    <t>Copies of all receipts.</t>
  </si>
  <si>
    <t>Copies of mileage logs.</t>
  </si>
  <si>
    <t>&lt; direct expense item 1 &gt;</t>
  </si>
  <si>
    <t>&lt; direct expense item 2 &gt;</t>
  </si>
  <si>
    <t>&lt; etc. &gt;</t>
  </si>
  <si>
    <t>&lt; sub consultant 1's name &gt;</t>
  </si>
  <si>
    <t>&lt; sub consultant 2's name &gt;</t>
  </si>
  <si>
    <t>County Project Manager:</t>
  </si>
  <si>
    <t>Engineering Services Agreement</t>
  </si>
  <si>
    <t>Number:</t>
  </si>
  <si>
    <t>Contract:</t>
  </si>
  <si>
    <t>Services:</t>
  </si>
  <si>
    <t>Expiration:</t>
  </si>
  <si>
    <t>&lt; date from agreement &gt;</t>
  </si>
  <si>
    <t>&lt; description from agreement &gt;</t>
  </si>
  <si>
    <t>Engineering Project Manager</t>
  </si>
  <si>
    <t>&lt; date from &amp; to &gt;</t>
  </si>
  <si>
    <t>SERVICES:</t>
  </si>
  <si>
    <t>PHASE</t>
  </si>
  <si>
    <t>%
COMPLETE</t>
  </si>
  <si>
    <t>Totals</t>
  </si>
  <si>
    <t>Retainage Payment *</t>
  </si>
  <si>
    <t>Retainage Deduction *</t>
  </si>
  <si>
    <t xml:space="preserve"> CONSULTANT SERVICES INVOICE &amp; PROGRESS SUMMARY</t>
  </si>
  <si>
    <t xml:space="preserve"> PHASE SUMMARY</t>
  </si>
  <si>
    <t xml:space="preserve">  SERVICES PROVIDED</t>
  </si>
  <si>
    <r>
      <t xml:space="preserve"> Phase I</t>
    </r>
    <r>
      <rPr>
        <sz val="9"/>
        <rFont val="Arial"/>
      </rPr>
      <t xml:space="preserve">  (PA &amp; ED)</t>
    </r>
  </si>
  <si>
    <t xml:space="preserve"> Phase II - Retainage</t>
  </si>
  <si>
    <r>
      <t xml:space="preserve"> Phase III </t>
    </r>
    <r>
      <rPr>
        <sz val="9"/>
        <rFont val="Arial"/>
      </rPr>
      <t xml:space="preserve"> (Bid Support)</t>
    </r>
  </si>
  <si>
    <r>
      <t xml:space="preserve"> Phase IV</t>
    </r>
    <r>
      <rPr>
        <sz val="9"/>
        <rFont val="Arial"/>
      </rPr>
      <t xml:space="preserve">  (Con Support)</t>
    </r>
  </si>
  <si>
    <t xml:space="preserve"> Contingency</t>
  </si>
  <si>
    <r>
      <t xml:space="preserve"> Phase II </t>
    </r>
    <r>
      <rPr>
        <sz val="9"/>
        <rFont val="Arial"/>
      </rPr>
      <t xml:space="preserve"> (PS&amp;E)</t>
    </r>
  </si>
  <si>
    <t>* Payment for the  final 10% of the PS&amp;E Phase billings can be withheld pending submital of the 100% package and approval by the  County.</t>
  </si>
  <si>
    <t>&lt; seq num &gt;</t>
  </si>
  <si>
    <t>Fee</t>
  </si>
  <si>
    <t>Overhead &amp; Payroll Additives</t>
  </si>
  <si>
    <t>PHASE:</t>
  </si>
  <si>
    <t>Staff Salaries</t>
  </si>
  <si>
    <r>
      <t>I</t>
    </r>
    <r>
      <rPr>
        <sz val="10"/>
        <rFont val="Arial"/>
      </rPr>
      <t xml:space="preserve"> (PA &amp; ED)</t>
    </r>
  </si>
  <si>
    <r>
      <t>II</t>
    </r>
    <r>
      <rPr>
        <sz val="10"/>
        <rFont val="Arial"/>
      </rPr>
      <t xml:space="preserve"> (PS&amp;E)</t>
    </r>
  </si>
  <si>
    <r>
      <t>III</t>
    </r>
    <r>
      <rPr>
        <sz val="10"/>
        <rFont val="Arial"/>
      </rPr>
      <t xml:space="preserve"> (Bid Support)</t>
    </r>
  </si>
  <si>
    <r>
      <t>IV</t>
    </r>
    <r>
      <rPr>
        <sz val="10"/>
        <rFont val="Arial"/>
      </rPr>
      <t xml:space="preserve"> (Construction Support)</t>
    </r>
  </si>
  <si>
    <t>ALL</t>
  </si>
  <si>
    <t>&lt; consultant num &gt;</t>
  </si>
  <si>
    <t>PROGRESS</t>
  </si>
  <si>
    <t>TASK</t>
  </si>
  <si>
    <t>BUDGET</t>
  </si>
  <si>
    <t>&lt; task 1 &gt;</t>
  </si>
  <si>
    <t>&lt; task 2 &gt;</t>
  </si>
  <si>
    <t>&lt; task ETC... &gt;</t>
  </si>
  <si>
    <t xml:space="preserve"> PHASE IV</t>
  </si>
  <si>
    <t xml:space="preserve"> PHASE III</t>
  </si>
  <si>
    <t xml:space="preserve"> PHASE II</t>
  </si>
  <si>
    <t xml:space="preserve"> PHASE I</t>
  </si>
  <si>
    <t xml:space="preserve">TOTAL: </t>
  </si>
  <si>
    <t>BILLING SUMMARY</t>
  </si>
  <si>
    <t>INVOICE</t>
  </si>
  <si>
    <t>BILLING LOG</t>
  </si>
  <si>
    <t>ACTIVITY DETAILS</t>
  </si>
  <si>
    <r>
      <t xml:space="preserve">see   </t>
    </r>
    <r>
      <rPr>
        <b/>
        <u/>
        <sz val="12"/>
        <rFont val="Arial"/>
      </rPr>
      <t>Activity Details</t>
    </r>
  </si>
  <si>
    <t>PHASE 1
PA/ED</t>
  </si>
  <si>
    <t>PHASE 2
PS&amp;E</t>
  </si>
  <si>
    <t>PHASE 3
Bidding</t>
  </si>
  <si>
    <t>PHASE 4
Con Support</t>
  </si>
  <si>
    <t xml:space="preserve">PHASE 5
</t>
  </si>
  <si>
    <t xml:space="preserve"> ORIGINAL AGREEMENT</t>
  </si>
  <si>
    <t xml:space="preserve">CONTINGENCY
</t>
  </si>
  <si>
    <t xml:space="preserve">TOTAL
</t>
  </si>
  <si>
    <t xml:space="preserve"> AMENDMENTS/MODIFICATIONS</t>
  </si>
  <si>
    <t>DOCUMENT</t>
  </si>
  <si>
    <t xml:space="preserve"> CURRENT BUDGET</t>
  </si>
  <si>
    <r>
      <t>Final Design</t>
    </r>
    <r>
      <rPr>
        <b/>
        <sz val="10"/>
        <color indexed="36"/>
        <rFont val="Arial"/>
      </rPr>
      <t xml:space="preserve"> (PS&amp;E)</t>
    </r>
  </si>
  <si>
    <r>
      <t>Conceptual Design</t>
    </r>
    <r>
      <rPr>
        <b/>
        <sz val="10"/>
        <color indexed="23"/>
        <rFont val="Arial"/>
      </rPr>
      <t/>
    </r>
  </si>
  <si>
    <t>Preliminary Design</t>
  </si>
  <si>
    <r>
      <t>DESIGN/ENGINEERING</t>
    </r>
    <r>
      <rPr>
        <b/>
        <sz val="10"/>
        <color indexed="36"/>
        <rFont val="Arial"/>
      </rPr>
      <t xml:space="preserve"> (PHASE B)</t>
    </r>
  </si>
  <si>
    <t xml:space="preserve">CONTRACT BUDGET: </t>
  </si>
  <si>
    <t>REMAINING BALANCE:</t>
  </si>
  <si>
    <t>BUDGET SUMMARY &amp; SERVICES PROVIDED</t>
  </si>
  <si>
    <t>AMOUNT
BILLED</t>
  </si>
  <si>
    <t>PAY 
NUM</t>
  </si>
  <si>
    <t>Other relevant documents needed to validate the charges included in the invoice.</t>
  </si>
  <si>
    <t>%
EARNED</t>
  </si>
  <si>
    <t>VALUE 
EARNED</t>
  </si>
  <si>
    <t xml:space="preserve"> BILLED VS EARNED VALUE HISTORY</t>
  </si>
  <si>
    <t>AMOUNT OR %</t>
  </si>
  <si>
    <t xml:space="preserve">    FUND</t>
  </si>
  <si>
    <t xml:space="preserve"> PROPOSED FUNDING REIMBURSEMENT SOURCES</t>
  </si>
  <si>
    <t>ORDER</t>
  </si>
  <si>
    <t xml:space="preserve">(info provided by or filled out by County Project Manager)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</si>
</sst>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164" formatCode="&quot;$&quot;#,##0.00\ ;\(&quot;$&quot;#,##0.00\)"/>
    <numFmt numFmtId="165" formatCode="mmmm\ d\,\ yyyy"/>
    <numFmt numFmtId="166" formatCode="00"/>
    <numFmt numFmtId="167" formatCode="00;;"/>
    <numFmt numFmtId="168" formatCode="&quot;Z&quot;0000"/>
    <numFmt numFmtId="169" formatCode="&quot;$&quot;#,##0.00_);[Red]\(&quot;$&quot;#,##0.00\);"/>
    <numFmt numFmtId="170" formatCode="#,##0_)\ \ ;[Red]\(#,##0\)\ \ "/>
    <numFmt numFmtId="171" formatCode="#,##0.0_)\ \ ;[Red]\(#,##0.0\)\ \ "/>
    <numFmt numFmtId="172" formatCode="0.0%"/>
    <numFmt numFmtId="173" formatCode="0%;\-0%;"/>
    <numFmt numFmtId="174" formatCode="[$-409]mmmm\ d\,\ yyyy;@"/>
    <numFmt numFmtId="175" formatCode="0\ \ "/>
    <numFmt numFmtId="176" formatCode="0%\ \ "/>
    <numFmt numFmtId="177" formatCode="0%&quot;   &quot;"/>
    <numFmt numFmtId="178" formatCode="0%&quot;   &quot;;;"/>
  </numFmts>
  <fonts count="42">
    <font>
      <sz val="10"/>
      <name val="Arial"/>
    </font>
    <font>
      <sz val="10"/>
      <color indexed="24"/>
      <name val="Times New Roman"/>
    </font>
    <font>
      <sz val="10"/>
      <name val="Geneva"/>
    </font>
    <font>
      <sz val="10"/>
      <name val="Arial"/>
    </font>
    <font>
      <b/>
      <sz val="10"/>
      <name val="Arial"/>
    </font>
    <font>
      <sz val="10"/>
      <color indexed="12"/>
      <name val="Arial"/>
    </font>
    <font>
      <sz val="10"/>
      <name val="Arial Black"/>
    </font>
    <font>
      <sz val="9"/>
      <color indexed="9"/>
      <name val="Arial"/>
    </font>
    <font>
      <b/>
      <i/>
      <sz val="10"/>
      <name val="Arial"/>
    </font>
    <font>
      <b/>
      <sz val="12"/>
      <name val="Arial"/>
    </font>
    <font>
      <sz val="9"/>
      <name val="Arial"/>
    </font>
    <font>
      <sz val="8"/>
      <name val="Arial"/>
    </font>
    <font>
      <sz val="9"/>
      <name val="Geneva"/>
    </font>
    <font>
      <sz val="9"/>
      <name val="Helvetica"/>
    </font>
    <font>
      <sz val="9"/>
      <color indexed="12"/>
      <name val="Helvetica Black"/>
    </font>
    <font>
      <sz val="8"/>
      <name val="Times New Roman"/>
    </font>
    <font>
      <sz val="9"/>
      <color indexed="12"/>
      <name val="Arial"/>
    </font>
    <font>
      <b/>
      <sz val="9"/>
      <name val="Arial"/>
    </font>
    <font>
      <b/>
      <sz val="8"/>
      <name val="Geneva"/>
    </font>
    <font>
      <sz val="10"/>
      <name val="Courier"/>
    </font>
    <font>
      <b/>
      <sz val="10"/>
      <name val="Geneva"/>
    </font>
    <font>
      <sz val="12"/>
      <name val="Arial"/>
    </font>
    <font>
      <b/>
      <sz val="8"/>
      <color indexed="9"/>
      <name val="Arial"/>
    </font>
    <font>
      <b/>
      <sz val="10"/>
      <color indexed="23"/>
      <name val="Arial"/>
    </font>
    <font>
      <u/>
      <sz val="12"/>
      <name val="Arial"/>
    </font>
    <font>
      <b/>
      <sz val="10"/>
      <color indexed="36"/>
      <name val="Arial"/>
    </font>
    <font>
      <b/>
      <i/>
      <sz val="8"/>
      <name val="Helvetica"/>
    </font>
    <font>
      <i/>
      <sz val="9"/>
      <name val="Arial"/>
    </font>
    <font>
      <b/>
      <sz val="14"/>
      <name val="Arial"/>
    </font>
    <font>
      <b/>
      <u/>
      <sz val="12"/>
      <name val="Arial"/>
    </font>
    <font>
      <sz val="33"/>
      <color theme="0" tint="-4.9989318521683403E-2"/>
      <name val="Arial"/>
    </font>
    <font>
      <sz val="10"/>
      <color theme="0" tint="-4.9989318521683403E-2"/>
      <name val="Arial"/>
    </font>
    <font>
      <b/>
      <sz val="14"/>
      <color theme="0"/>
      <name val="Arial"/>
    </font>
    <font>
      <b/>
      <sz val="8"/>
      <color theme="0"/>
      <name val="Arial"/>
    </font>
    <font>
      <b/>
      <i/>
      <sz val="14"/>
      <color theme="0" tint="-0.34998626667073579"/>
      <name val="Arial"/>
    </font>
    <font>
      <sz val="10"/>
      <color theme="0"/>
      <name val="Arial Black"/>
    </font>
    <font>
      <i/>
      <sz val="9"/>
      <color theme="0"/>
      <name val="Arial"/>
    </font>
    <font>
      <u/>
      <sz val="10"/>
      <color theme="10"/>
      <name val="Times New Roman"/>
    </font>
    <font>
      <u/>
      <sz val="10"/>
      <color theme="11"/>
      <name val="Times New Roman"/>
    </font>
    <font>
      <b/>
      <sz val="9"/>
      <color indexed="9"/>
      <name val="Arial"/>
    </font>
    <font>
      <b/>
      <sz val="8"/>
      <name val="Arial"/>
    </font>
    <font>
      <b/>
      <sz val="56"/>
      <color rgb="FF8399B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E9BC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rgb="FF7E9BC0"/>
      </bottom>
      <diagonal/>
    </border>
    <border>
      <left/>
      <right/>
      <top/>
      <bottom style="thin">
        <color rgb="FF7E9BC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double">
        <color rgb="FF7E9BC0"/>
      </left>
      <right/>
      <top style="double">
        <color rgb="FF7E9BC0"/>
      </top>
      <bottom/>
      <diagonal/>
    </border>
    <border>
      <left/>
      <right/>
      <top style="double">
        <color rgb="FF7E9BC0"/>
      </top>
      <bottom/>
      <diagonal/>
    </border>
    <border>
      <left/>
      <right style="double">
        <color rgb="FF7E9BC0"/>
      </right>
      <top style="double">
        <color rgb="FF7E9BC0"/>
      </top>
      <bottom/>
      <diagonal/>
    </border>
    <border>
      <left style="double">
        <color rgb="FF7E9BC0"/>
      </left>
      <right/>
      <top/>
      <bottom/>
      <diagonal/>
    </border>
    <border>
      <left/>
      <right style="double">
        <color rgb="FF7E9BC0"/>
      </right>
      <top/>
      <bottom/>
      <diagonal/>
    </border>
    <border>
      <left style="double">
        <color rgb="FF7E9BC0"/>
      </left>
      <right/>
      <top/>
      <bottom style="double">
        <color rgb="FF7E9BC0"/>
      </bottom>
      <diagonal/>
    </border>
    <border>
      <left/>
      <right/>
      <top/>
      <bottom style="double">
        <color rgb="FF7E9BC0"/>
      </bottom>
      <diagonal/>
    </border>
    <border>
      <left/>
      <right style="double">
        <color rgb="FF7E9BC0"/>
      </right>
      <top/>
      <bottom style="double">
        <color rgb="FF7E9BC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rgb="FF8399BE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/>
      </left>
      <right style="medium">
        <color rgb="FF8399BE"/>
      </right>
      <top style="medium">
        <color theme="0"/>
      </top>
      <bottom/>
      <diagonal/>
    </border>
    <border>
      <left/>
      <right style="medium">
        <color rgb="FF8399BE"/>
      </right>
      <top/>
      <bottom/>
      <diagonal/>
    </border>
    <border>
      <left style="medium">
        <color rgb="FF8399BE"/>
      </left>
      <right/>
      <top/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rgb="FF8399BE"/>
      </left>
      <right style="medium">
        <color theme="0"/>
      </right>
      <top/>
      <bottom style="medium">
        <color theme="0"/>
      </bottom>
      <diagonal/>
    </border>
    <border>
      <left style="medium">
        <color rgb="FF8399BE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rgb="FF8399BE"/>
      </right>
      <top/>
      <bottom style="medium">
        <color theme="0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47">
    <xf numFmtId="0" fontId="0" fillId="0" borderId="0" xfId="0"/>
    <xf numFmtId="0" fontId="8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0" fontId="0" fillId="0" borderId="0" xfId="0" applyProtection="1"/>
    <xf numFmtId="0" fontId="4" fillId="0" borderId="0" xfId="0" applyFont="1" applyFill="1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center"/>
    </xf>
    <xf numFmtId="0" fontId="0" fillId="0" borderId="0" xfId="0" applyBorder="1" applyProtection="1"/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Protection="1"/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top" indent="1"/>
    </xf>
    <xf numFmtId="0" fontId="11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vertical="center"/>
    </xf>
    <xf numFmtId="0" fontId="3" fillId="0" borderId="1" xfId="0" applyFont="1" applyBorder="1" applyProtection="1"/>
    <xf numFmtId="0" fontId="3" fillId="0" borderId="2" xfId="0" applyFont="1" applyBorder="1" applyProtection="1"/>
    <xf numFmtId="0" fontId="2" fillId="0" borderId="0" xfId="0" applyFont="1" applyProtection="1"/>
    <xf numFmtId="0" fontId="4" fillId="2" borderId="0" xfId="0" applyFont="1" applyFill="1" applyBorder="1" applyAlignment="1" applyProtection="1">
      <alignment vertical="center"/>
    </xf>
    <xf numFmtId="0" fontId="2" fillId="0" borderId="0" xfId="0" applyFont="1" applyBorder="1" applyProtection="1"/>
    <xf numFmtId="0" fontId="30" fillId="0" borderId="0" xfId="0" applyFont="1" applyBorder="1" applyAlignment="1" applyProtection="1">
      <alignment vertical="center"/>
    </xf>
    <xf numFmtId="0" fontId="31" fillId="0" borderId="0" xfId="0" applyFont="1" applyProtection="1"/>
    <xf numFmtId="0" fontId="10" fillId="0" borderId="2" xfId="0" applyFont="1" applyBorder="1" applyProtection="1"/>
    <xf numFmtId="0" fontId="11" fillId="0" borderId="2" xfId="0" applyFont="1" applyBorder="1" applyAlignment="1" applyProtection="1">
      <alignment horizontal="centerContinuous"/>
    </xf>
    <xf numFmtId="0" fontId="3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0" fontId="18" fillId="0" borderId="0" xfId="0" applyFont="1" applyProtection="1"/>
    <xf numFmtId="14" fontId="0" fillId="0" borderId="0" xfId="0" applyNumberFormat="1" applyProtection="1"/>
    <xf numFmtId="0" fontId="19" fillId="0" borderId="0" xfId="0" applyFont="1" applyBorder="1" applyAlignment="1" applyProtection="1">
      <alignment horizontal="left"/>
    </xf>
    <xf numFmtId="0" fontId="10" fillId="0" borderId="0" xfId="0" applyFont="1" applyProtection="1"/>
    <xf numFmtId="0" fontId="20" fillId="0" borderId="0" xfId="0" applyFont="1" applyAlignment="1" applyProtection="1">
      <alignment horizontal="center"/>
    </xf>
    <xf numFmtId="0" fontId="0" fillId="0" borderId="0" xfId="0" applyProtection="1"/>
    <xf numFmtId="0" fontId="7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166" fontId="16" fillId="0" borderId="0" xfId="0" applyNumberFormat="1" applyFont="1" applyFill="1" applyAlignment="1" applyProtection="1">
      <alignment horizontal="left" vertical="center"/>
    </xf>
    <xf numFmtId="167" fontId="10" fillId="0" borderId="0" xfId="0" applyNumberFormat="1" applyFont="1" applyFill="1" applyAlignment="1" applyProtection="1">
      <alignment horizontal="left" vertical="center"/>
    </xf>
    <xf numFmtId="167" fontId="10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10" fillId="0" borderId="0" xfId="0" applyFont="1" applyAlignment="1" applyProtection="1">
      <alignment horizontal="left"/>
    </xf>
    <xf numFmtId="166" fontId="16" fillId="0" borderId="0" xfId="0" applyNumberFormat="1" applyFont="1" applyAlignment="1" applyProtection="1">
      <alignment horizontal="left"/>
    </xf>
    <xf numFmtId="167" fontId="10" fillId="0" borderId="0" xfId="0" applyNumberFormat="1" applyFont="1" applyAlignment="1" applyProtection="1">
      <alignment horizontal="left"/>
    </xf>
    <xf numFmtId="167" fontId="10" fillId="0" borderId="0" xfId="0" applyNumberFormat="1" applyFont="1" applyBorder="1" applyAlignment="1" applyProtection="1">
      <alignment horizontal="left"/>
    </xf>
    <xf numFmtId="8" fontId="10" fillId="0" borderId="0" xfId="0" applyNumberFormat="1" applyFont="1" applyBorder="1" applyAlignment="1" applyProtection="1">
      <alignment horizontal="left"/>
    </xf>
    <xf numFmtId="0" fontId="12" fillId="0" borderId="0" xfId="0" applyFont="1" applyProtection="1"/>
    <xf numFmtId="168" fontId="0" fillId="0" borderId="0" xfId="0" applyNumberForma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166" fontId="14" fillId="0" borderId="0" xfId="0" applyNumberFormat="1" applyFont="1" applyAlignment="1" applyProtection="1">
      <alignment horizontal="left"/>
    </xf>
    <xf numFmtId="167" fontId="13" fillId="0" borderId="0" xfId="0" applyNumberFormat="1" applyFont="1" applyAlignment="1" applyProtection="1">
      <alignment horizontal="left"/>
    </xf>
    <xf numFmtId="167" fontId="13" fillId="0" borderId="0" xfId="0" applyNumberFormat="1" applyFont="1" applyBorder="1" applyAlignment="1" applyProtection="1">
      <alignment horizontal="left"/>
    </xf>
    <xf numFmtId="8" fontId="13" fillId="0" borderId="0" xfId="0" applyNumberFormat="1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2" fillId="2" borderId="0" xfId="0" applyFont="1" applyFill="1" applyAlignment="1" applyProtection="1">
      <alignment horizontal="center" vertical="center"/>
    </xf>
    <xf numFmtId="0" fontId="22" fillId="2" borderId="0" xfId="0" applyFont="1" applyFill="1" applyAlignment="1" applyProtection="1">
      <alignment horizontal="left" vertical="center"/>
    </xf>
    <xf numFmtId="8" fontId="22" fillId="2" borderId="0" xfId="0" applyNumberFormat="1" applyFont="1" applyFill="1" applyBorder="1" applyAlignment="1" applyProtection="1">
      <alignment horizontal="center" vertical="center"/>
    </xf>
    <xf numFmtId="167" fontId="3" fillId="0" borderId="0" xfId="0" applyNumberFormat="1" applyFont="1" applyBorder="1" applyAlignment="1" applyProtection="1">
      <alignment horizontal="right" vertical="center"/>
    </xf>
    <xf numFmtId="169" fontId="4" fillId="0" borderId="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/>
    <xf numFmtId="170" fontId="4" fillId="0" borderId="0" xfId="0" applyNumberFormat="1" applyFont="1" applyAlignment="1" applyProtection="1">
      <alignment horizontal="right" vertical="center"/>
    </xf>
    <xf numFmtId="171" fontId="4" fillId="0" borderId="4" xfId="0" applyNumberFormat="1" applyFont="1" applyFill="1" applyBorder="1" applyAlignment="1" applyProtection="1">
      <alignment vertical="center"/>
      <protection locked="0"/>
    </xf>
    <xf numFmtId="171" fontId="4" fillId="0" borderId="5" xfId="0" applyNumberFormat="1" applyFont="1" applyFill="1" applyBorder="1" applyAlignment="1" applyProtection="1">
      <alignment vertical="center"/>
      <protection locked="0"/>
    </xf>
    <xf numFmtId="171" fontId="4" fillId="0" borderId="6" xfId="0" applyNumberFormat="1" applyFont="1" applyFill="1" applyBorder="1" applyAlignment="1" applyProtection="1">
      <alignment vertical="center"/>
    </xf>
    <xf numFmtId="171" fontId="4" fillId="0" borderId="0" xfId="0" applyNumberFormat="1" applyFont="1" applyAlignment="1" applyProtection="1">
      <alignment vertical="center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3" fillId="0" borderId="9" xfId="0" applyFont="1" applyFill="1" applyBorder="1" applyProtection="1"/>
    <xf numFmtId="0" fontId="3" fillId="0" borderId="10" xfId="0" applyFont="1" applyFill="1" applyBorder="1" applyProtection="1"/>
    <xf numFmtId="0" fontId="3" fillId="0" borderId="11" xfId="0" applyFont="1" applyFill="1" applyBorder="1" applyProtection="1"/>
    <xf numFmtId="0" fontId="3" fillId="0" borderId="12" xfId="0" applyFont="1" applyFill="1" applyBorder="1" applyAlignment="1" applyProtection="1">
      <alignment horizontal="left" indent="1"/>
    </xf>
    <xf numFmtId="0" fontId="3" fillId="0" borderId="13" xfId="0" applyFont="1" applyFill="1" applyBorder="1" applyProtection="1"/>
    <xf numFmtId="0" fontId="3" fillId="0" borderId="14" xfId="0" applyFont="1" applyFill="1" applyBorder="1" applyProtection="1"/>
    <xf numFmtId="0" fontId="3" fillId="0" borderId="15" xfId="0" applyFont="1" applyFill="1" applyBorder="1" applyProtection="1"/>
    <xf numFmtId="0" fontId="3" fillId="0" borderId="16" xfId="0" applyFont="1" applyFill="1" applyBorder="1" applyProtection="1"/>
    <xf numFmtId="0" fontId="26" fillId="0" borderId="0" xfId="0" applyFont="1" applyProtection="1"/>
    <xf numFmtId="0" fontId="27" fillId="0" borderId="0" xfId="0" applyFont="1" applyProtection="1"/>
    <xf numFmtId="0" fontId="12" fillId="0" borderId="0" xfId="0" applyFont="1" applyProtection="1"/>
    <xf numFmtId="169" fontId="12" fillId="0" borderId="0" xfId="0" applyNumberFormat="1" applyFont="1" applyProtection="1"/>
    <xf numFmtId="0" fontId="27" fillId="0" borderId="0" xfId="0" applyFont="1" applyBorder="1" applyAlignment="1" applyProtection="1">
      <alignment horizontal="right" vertical="center"/>
    </xf>
    <xf numFmtId="0" fontId="33" fillId="2" borderId="17" xfId="0" applyFont="1" applyFill="1" applyBorder="1" applyAlignment="1" applyProtection="1">
      <alignment horizontal="center" vertical="center"/>
    </xf>
    <xf numFmtId="170" fontId="4" fillId="0" borderId="5" xfId="0" applyNumberFormat="1" applyFont="1" applyFill="1" applyBorder="1" applyAlignment="1" applyProtection="1">
      <alignment horizontal="right" vertical="center"/>
    </xf>
    <xf numFmtId="0" fontId="33" fillId="2" borderId="19" xfId="0" applyFont="1" applyFill="1" applyBorder="1" applyAlignment="1" applyProtection="1">
      <alignment horizontal="center" vertical="center" wrapText="1"/>
    </xf>
    <xf numFmtId="0" fontId="33" fillId="2" borderId="20" xfId="0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horizontal="left" vertical="center" indent="1"/>
      <protection locked="0"/>
    </xf>
    <xf numFmtId="174" fontId="4" fillId="0" borderId="18" xfId="0" applyNumberFormat="1" applyFont="1" applyFill="1" applyBorder="1" applyAlignment="1" applyProtection="1">
      <alignment horizontal="left" vertical="center" indent="1"/>
    </xf>
    <xf numFmtId="169" fontId="4" fillId="0" borderId="18" xfId="0" applyNumberFormat="1" applyFont="1" applyFill="1" applyBorder="1" applyAlignment="1" applyProtection="1">
      <alignment horizontal="right" vertical="center"/>
    </xf>
    <xf numFmtId="169" fontId="4" fillId="0" borderId="0" xfId="0" applyNumberFormat="1" applyFont="1" applyBorder="1" applyAlignment="1" applyProtection="1">
      <alignment vertical="center"/>
    </xf>
    <xf numFmtId="173" fontId="4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27" fillId="0" borderId="21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33" fillId="2" borderId="22" xfId="0" applyFont="1" applyFill="1" applyBorder="1" applyAlignment="1" applyProtection="1">
      <alignment horizontal="center" vertical="center" wrapText="1"/>
    </xf>
    <xf numFmtId="0" fontId="33" fillId="2" borderId="23" xfId="0" applyFont="1" applyFill="1" applyBorder="1" applyAlignment="1" applyProtection="1">
      <alignment horizontal="center" vertical="center" wrapText="1"/>
    </xf>
    <xf numFmtId="0" fontId="17" fillId="3" borderId="24" xfId="0" applyFont="1" applyFill="1" applyBorder="1" applyAlignment="1" applyProtection="1">
      <alignment vertical="center"/>
    </xf>
    <xf numFmtId="0" fontId="27" fillId="3" borderId="25" xfId="0" applyFont="1" applyFill="1" applyBorder="1" applyAlignment="1" applyProtection="1">
      <alignment vertical="center"/>
    </xf>
    <xf numFmtId="169" fontId="4" fillId="3" borderId="25" xfId="0" applyNumberFormat="1" applyFont="1" applyFill="1" applyBorder="1" applyAlignment="1" applyProtection="1">
      <alignment vertical="center"/>
    </xf>
    <xf numFmtId="173" fontId="4" fillId="3" borderId="25" xfId="0" applyNumberFormat="1" applyFont="1" applyFill="1" applyBorder="1" applyAlignment="1" applyProtection="1">
      <alignment horizontal="center" vertical="center"/>
    </xf>
    <xf numFmtId="169" fontId="4" fillId="3" borderId="26" xfId="0" applyNumberFormat="1" applyFont="1" applyFill="1" applyBorder="1" applyAlignment="1" applyProtection="1">
      <alignment vertical="center"/>
    </xf>
    <xf numFmtId="0" fontId="27" fillId="0" borderId="5" xfId="0" applyFont="1" applyBorder="1" applyAlignment="1" applyProtection="1">
      <alignment vertical="center"/>
    </xf>
    <xf numFmtId="169" fontId="4" fillId="0" borderId="3" xfId="0" applyNumberFormat="1" applyFont="1" applyBorder="1" applyAlignment="1" applyProtection="1">
      <alignment vertical="center"/>
    </xf>
    <xf numFmtId="173" fontId="4" fillId="0" borderId="3" xfId="0" applyNumberFormat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Border="1" applyProtection="1"/>
    <xf numFmtId="0" fontId="11" fillId="0" borderId="7" xfId="0" applyFont="1" applyBorder="1" applyProtection="1"/>
    <xf numFmtId="0" fontId="11" fillId="0" borderId="21" xfId="0" applyFont="1" applyBorder="1" applyProtection="1"/>
    <xf numFmtId="0" fontId="10" fillId="0" borderId="27" xfId="0" applyFont="1" applyBorder="1" applyProtection="1"/>
    <xf numFmtId="0" fontId="11" fillId="0" borderId="28" xfId="0" applyFont="1" applyBorder="1" applyProtection="1"/>
    <xf numFmtId="0" fontId="10" fillId="0" borderId="29" xfId="0" applyFont="1" applyBorder="1" applyProtection="1"/>
    <xf numFmtId="0" fontId="4" fillId="0" borderId="8" xfId="0" applyFont="1" applyBorder="1" applyAlignment="1" applyProtection="1">
      <alignment horizontal="left" vertical="center" indent="1"/>
    </xf>
    <xf numFmtId="0" fontId="4" fillId="0" borderId="18" xfId="0" applyFont="1" applyBorder="1" applyAlignment="1" applyProtection="1">
      <alignment horizontal="left" vertical="center" indent="1"/>
    </xf>
    <xf numFmtId="0" fontId="4" fillId="0" borderId="18" xfId="0" applyFont="1" applyBorder="1" applyProtection="1"/>
    <xf numFmtId="0" fontId="4" fillId="0" borderId="8" xfId="0" applyFont="1" applyBorder="1" applyAlignment="1" applyProtection="1">
      <alignment horizontal="center" vertical="center"/>
    </xf>
    <xf numFmtId="0" fontId="11" fillId="0" borderId="21" xfId="0" applyFont="1" applyBorder="1"/>
    <xf numFmtId="0" fontId="11" fillId="0" borderId="28" xfId="0" applyFont="1" applyBorder="1"/>
    <xf numFmtId="0" fontId="11" fillId="0" borderId="0" xfId="0" applyFont="1" applyBorder="1"/>
    <xf numFmtId="0" fontId="4" fillId="0" borderId="8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8" xfId="0" applyFont="1" applyBorder="1"/>
    <xf numFmtId="0" fontId="4" fillId="0" borderId="30" xfId="0" applyFont="1" applyBorder="1" applyProtection="1"/>
    <xf numFmtId="0" fontId="33" fillId="2" borderId="31" xfId="0" applyFont="1" applyFill="1" applyBorder="1" applyAlignment="1" applyProtection="1">
      <alignment horizontal="center" vertical="center"/>
    </xf>
    <xf numFmtId="0" fontId="33" fillId="2" borderId="32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left" vertical="center" indent="1"/>
      <protection locked="0"/>
    </xf>
    <xf numFmtId="169" fontId="4" fillId="0" borderId="5" xfId="0" applyNumberFormat="1" applyFont="1" applyFill="1" applyBorder="1" applyAlignment="1" applyProtection="1">
      <alignment vertical="center"/>
    </xf>
    <xf numFmtId="170" fontId="4" fillId="0" borderId="0" xfId="0" applyNumberFormat="1" applyFont="1" applyFill="1" applyBorder="1" applyAlignment="1" applyProtection="1">
      <alignment horizontal="right" vertical="center"/>
    </xf>
    <xf numFmtId="169" fontId="4" fillId="0" borderId="0" xfId="0" applyNumberFormat="1" applyFont="1" applyFill="1" applyBorder="1" applyAlignment="1" applyProtection="1">
      <alignment vertical="center"/>
    </xf>
    <xf numFmtId="171" fontId="4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left" vertical="center" indent="1"/>
    </xf>
    <xf numFmtId="171" fontId="4" fillId="0" borderId="0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top"/>
    </xf>
    <xf numFmtId="0" fontId="28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center" vertical="top" wrapText="1"/>
    </xf>
    <xf numFmtId="0" fontId="11" fillId="0" borderId="7" xfId="0" applyFont="1" applyFill="1" applyBorder="1" applyAlignment="1" applyProtection="1"/>
    <xf numFmtId="0" fontId="11" fillId="0" borderId="21" xfId="0" applyFont="1" applyFill="1" applyBorder="1" applyProtection="1"/>
    <xf numFmtId="0" fontId="10" fillId="0" borderId="27" xfId="0" applyFont="1" applyFill="1" applyBorder="1" applyProtection="1"/>
    <xf numFmtId="0" fontId="11" fillId="0" borderId="28" xfId="0" applyFont="1" applyFill="1" applyBorder="1" applyProtection="1"/>
    <xf numFmtId="0" fontId="10" fillId="0" borderId="29" xfId="0" applyFont="1" applyFill="1" applyBorder="1" applyProtection="1"/>
    <xf numFmtId="0" fontId="4" fillId="0" borderId="8" xfId="0" applyFont="1" applyFill="1" applyBorder="1" applyAlignment="1" applyProtection="1">
      <alignment horizontal="left" vertical="center" indent="1"/>
    </xf>
    <xf numFmtId="0" fontId="4" fillId="0" borderId="18" xfId="0" applyFont="1" applyFill="1" applyBorder="1" applyProtection="1"/>
    <xf numFmtId="0" fontId="11" fillId="0" borderId="7" xfId="0" applyFont="1" applyFill="1" applyBorder="1" applyProtection="1"/>
    <xf numFmtId="0" fontId="4" fillId="0" borderId="8" xfId="0" applyFont="1" applyFill="1" applyBorder="1" applyAlignment="1" applyProtection="1">
      <alignment horizontal="center" vertical="center"/>
    </xf>
    <xf numFmtId="176" fontId="4" fillId="0" borderId="3" xfId="2" applyNumberFormat="1" applyFont="1" applyFill="1" applyBorder="1" applyAlignment="1" applyProtection="1">
      <alignment horizontal="right" vertical="center"/>
      <protection locked="0"/>
    </xf>
    <xf numFmtId="164" fontId="4" fillId="0" borderId="5" xfId="1" applyFont="1" applyFill="1" applyBorder="1" applyAlignment="1" applyProtection="1">
      <alignment vertical="center"/>
    </xf>
    <xf numFmtId="175" fontId="34" fillId="0" borderId="6" xfId="0" applyNumberFormat="1" applyFont="1" applyFill="1" applyBorder="1" applyAlignment="1" applyProtection="1">
      <alignment vertical="center"/>
    </xf>
    <xf numFmtId="169" fontId="4" fillId="0" borderId="3" xfId="0" applyNumberFormat="1" applyFont="1" applyBorder="1" applyAlignment="1" applyProtection="1">
      <alignment vertical="center"/>
      <protection locked="0"/>
    </xf>
    <xf numFmtId="170" fontId="4" fillId="0" borderId="5" xfId="0" applyNumberFormat="1" applyFont="1" applyFill="1" applyBorder="1" applyAlignment="1" applyProtection="1">
      <alignment horizontal="right" vertical="center"/>
      <protection locked="0"/>
    </xf>
    <xf numFmtId="169" fontId="4" fillId="0" borderId="5" xfId="0" applyNumberFormat="1" applyFont="1" applyFill="1" applyBorder="1" applyAlignment="1" applyProtection="1">
      <alignment vertical="center"/>
      <protection locked="0"/>
    </xf>
    <xf numFmtId="174" fontId="4" fillId="0" borderId="0" xfId="0" applyNumberFormat="1" applyFont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center" indent="1"/>
    </xf>
    <xf numFmtId="0" fontId="10" fillId="0" borderId="4" xfId="0" applyFont="1" applyBorder="1" applyAlignment="1" applyProtection="1">
      <alignment horizontal="left" vertical="center" indent="1"/>
      <protection locked="0"/>
    </xf>
    <xf numFmtId="174" fontId="4" fillId="0" borderId="4" xfId="0" applyNumberFormat="1" applyFont="1" applyFill="1" applyBorder="1" applyAlignment="1" applyProtection="1">
      <alignment horizontal="left" vertical="center" indent="3"/>
      <protection locked="0"/>
    </xf>
    <xf numFmtId="174" fontId="4" fillId="0" borderId="4" xfId="0" applyNumberFormat="1" applyFont="1" applyFill="1" applyBorder="1" applyAlignment="1" applyProtection="1">
      <alignment horizontal="left" vertical="center" indent="3"/>
    </xf>
    <xf numFmtId="174" fontId="4" fillId="0" borderId="5" xfId="0" applyNumberFormat="1" applyFont="1" applyFill="1" applyBorder="1" applyAlignment="1" applyProtection="1">
      <alignment horizontal="left" vertical="center" indent="3"/>
      <protection locked="0"/>
    </xf>
    <xf numFmtId="174" fontId="3" fillId="0" borderId="5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33" fillId="2" borderId="33" xfId="0" applyFont="1" applyFill="1" applyBorder="1" applyAlignment="1" applyProtection="1">
      <alignment horizontal="center" vertical="center"/>
    </xf>
    <xf numFmtId="0" fontId="33" fillId="2" borderId="1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14" fontId="4" fillId="0" borderId="0" xfId="0" applyNumberFormat="1" applyFont="1" applyAlignment="1" applyProtection="1">
      <alignment horizontal="left" vertical="top"/>
      <protection locked="0"/>
    </xf>
    <xf numFmtId="1" fontId="4" fillId="0" borderId="0" xfId="0" applyNumberFormat="1" applyFont="1" applyAlignment="1" applyProtection="1">
      <alignment horizontal="left" vertical="top"/>
      <protection locked="0"/>
    </xf>
    <xf numFmtId="0" fontId="11" fillId="0" borderId="34" xfId="0" applyFont="1" applyBorder="1"/>
    <xf numFmtId="0" fontId="33" fillId="2" borderId="23" xfId="0" applyFont="1" applyFill="1" applyBorder="1" applyAlignment="1" applyProtection="1">
      <alignment horizontal="center" vertical="center" wrapText="1"/>
    </xf>
    <xf numFmtId="0" fontId="33" fillId="2" borderId="33" xfId="0" applyFont="1" applyFill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right" vertical="center" indent="1"/>
    </xf>
    <xf numFmtId="169" fontId="4" fillId="0" borderId="21" xfId="0" applyNumberFormat="1" applyFont="1" applyBorder="1" applyAlignment="1" applyProtection="1">
      <alignment vertical="center"/>
    </xf>
    <xf numFmtId="173" fontId="4" fillId="0" borderId="21" xfId="0" applyNumberFormat="1" applyFont="1" applyBorder="1" applyAlignment="1" applyProtection="1">
      <alignment horizontal="center" vertical="center"/>
    </xf>
    <xf numFmtId="169" fontId="4" fillId="0" borderId="35" xfId="0" applyNumberFormat="1" applyFont="1" applyBorder="1" applyAlignment="1" applyProtection="1">
      <alignment vertical="center"/>
    </xf>
    <xf numFmtId="169" fontId="4" fillId="3" borderId="8" xfId="0" applyNumberFormat="1" applyFont="1" applyFill="1" applyBorder="1" applyAlignment="1" applyProtection="1">
      <alignment vertical="center"/>
    </xf>
    <xf numFmtId="169" fontId="4" fillId="3" borderId="7" xfId="0" applyNumberFormat="1" applyFont="1" applyFill="1" applyBorder="1" applyAlignment="1" applyProtection="1">
      <alignment vertical="center"/>
    </xf>
    <xf numFmtId="169" fontId="4" fillId="0" borderId="27" xfId="0" applyNumberFormat="1" applyFont="1" applyBorder="1" applyAlignment="1" applyProtection="1">
      <alignment vertical="center"/>
    </xf>
    <xf numFmtId="178" fontId="4" fillId="0" borderId="3" xfId="0" applyNumberFormat="1" applyFont="1" applyBorder="1" applyAlignment="1" applyProtection="1">
      <alignment horizontal="right" vertical="center"/>
    </xf>
    <xf numFmtId="178" fontId="4" fillId="0" borderId="21" xfId="0" applyNumberFormat="1" applyFont="1" applyBorder="1" applyAlignment="1" applyProtection="1">
      <alignment horizontal="right" vertical="center"/>
    </xf>
    <xf numFmtId="178" fontId="4" fillId="3" borderId="21" xfId="0" applyNumberFormat="1" applyFont="1" applyFill="1" applyBorder="1" applyAlignment="1" applyProtection="1">
      <alignment horizontal="right" vertical="center"/>
    </xf>
    <xf numFmtId="178" fontId="4" fillId="3" borderId="18" xfId="0" applyNumberFormat="1" applyFont="1" applyFill="1" applyBorder="1" applyAlignment="1" applyProtection="1">
      <alignment horizontal="right" vertical="center"/>
    </xf>
    <xf numFmtId="178" fontId="4" fillId="0" borderId="35" xfId="0" applyNumberFormat="1" applyFont="1" applyBorder="1" applyAlignment="1" applyProtection="1">
      <alignment horizontal="right" vertical="center"/>
    </xf>
    <xf numFmtId="178" fontId="4" fillId="0" borderId="3" xfId="2" applyNumberFormat="1" applyFont="1" applyBorder="1" applyAlignment="1" applyProtection="1">
      <alignment horizontal="right" vertical="center"/>
    </xf>
    <xf numFmtId="178" fontId="4" fillId="0" borderId="21" xfId="2" applyNumberFormat="1" applyFont="1" applyBorder="1" applyAlignment="1" applyProtection="1">
      <alignment horizontal="right" vertical="center"/>
    </xf>
    <xf numFmtId="178" fontId="4" fillId="3" borderId="27" xfId="2" applyNumberFormat="1" applyFont="1" applyFill="1" applyBorder="1" applyAlignment="1" applyProtection="1">
      <alignment horizontal="right" vertical="center"/>
    </xf>
    <xf numFmtId="178" fontId="4" fillId="3" borderId="30" xfId="2" applyNumberFormat="1" applyFont="1" applyFill="1" applyBorder="1" applyAlignment="1" applyProtection="1">
      <alignment horizontal="right" vertical="center"/>
    </xf>
    <xf numFmtId="178" fontId="4" fillId="0" borderId="35" xfId="2" applyNumberFormat="1" applyFont="1" applyBorder="1" applyAlignment="1" applyProtection="1">
      <alignment horizontal="right" vertical="center"/>
    </xf>
    <xf numFmtId="178" fontId="4" fillId="0" borderId="21" xfId="0" applyNumberFormat="1" applyFont="1" applyBorder="1" applyAlignment="1" applyProtection="1">
      <alignment vertical="center"/>
    </xf>
    <xf numFmtId="0" fontId="17" fillId="0" borderId="4" xfId="0" applyFont="1" applyBorder="1" applyAlignment="1" applyProtection="1">
      <alignment vertical="center"/>
    </xf>
    <xf numFmtId="0" fontId="17" fillId="0" borderId="21" xfId="0" applyFont="1" applyBorder="1" applyAlignment="1" applyProtection="1">
      <alignment vertical="center"/>
    </xf>
    <xf numFmtId="0" fontId="17" fillId="0" borderId="36" xfId="0" applyFont="1" applyBorder="1" applyAlignment="1" applyProtection="1">
      <alignment vertical="center"/>
    </xf>
    <xf numFmtId="0" fontId="17" fillId="0" borderId="35" xfId="0" applyFont="1" applyBorder="1" applyAlignment="1" applyProtection="1">
      <alignment vertical="center"/>
    </xf>
    <xf numFmtId="0" fontId="17" fillId="0" borderId="28" xfId="0" applyFont="1" applyBorder="1" applyAlignment="1" applyProtection="1">
      <alignment horizontal="left" vertical="center" indent="1"/>
    </xf>
    <xf numFmtId="0" fontId="0" fillId="0" borderId="8" xfId="0" applyBorder="1" applyProtection="1"/>
    <xf numFmtId="0" fontId="26" fillId="0" borderId="18" xfId="0" applyFont="1" applyBorder="1" applyProtection="1"/>
    <xf numFmtId="0" fontId="0" fillId="0" borderId="18" xfId="0" applyBorder="1" applyProtection="1"/>
    <xf numFmtId="0" fontId="0" fillId="0" borderId="30" xfId="0" applyBorder="1" applyProtection="1"/>
    <xf numFmtId="0" fontId="17" fillId="3" borderId="37" xfId="0" applyFont="1" applyFill="1" applyBorder="1" applyAlignment="1" applyProtection="1">
      <alignment vertical="center"/>
    </xf>
    <xf numFmtId="0" fontId="27" fillId="3" borderId="38" xfId="0" applyFont="1" applyFill="1" applyBorder="1" applyAlignment="1" applyProtection="1">
      <alignment vertical="center"/>
    </xf>
    <xf numFmtId="169" fontId="4" fillId="3" borderId="38" xfId="0" applyNumberFormat="1" applyFont="1" applyFill="1" applyBorder="1" applyAlignment="1" applyProtection="1">
      <alignment vertical="center"/>
    </xf>
    <xf numFmtId="173" fontId="4" fillId="3" borderId="38" xfId="0" applyNumberFormat="1" applyFont="1" applyFill="1" applyBorder="1" applyAlignment="1" applyProtection="1">
      <alignment horizontal="center" vertical="center"/>
    </xf>
    <xf numFmtId="169" fontId="4" fillId="3" borderId="39" xfId="0" applyNumberFormat="1" applyFont="1" applyFill="1" applyBorder="1" applyAlignment="1" applyProtection="1">
      <alignment vertical="center"/>
    </xf>
    <xf numFmtId="169" fontId="4" fillId="0" borderId="35" xfId="0" applyNumberFormat="1" applyFont="1" applyFill="1" applyBorder="1" applyAlignment="1" applyProtection="1">
      <alignment vertical="center"/>
    </xf>
    <xf numFmtId="0" fontId="10" fillId="0" borderId="7" xfId="0" applyFont="1" applyBorder="1" applyAlignment="1" applyProtection="1">
      <alignment horizontal="left" vertical="center" indent="1"/>
    </xf>
    <xf numFmtId="10" fontId="27" fillId="0" borderId="5" xfId="2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10" fontId="27" fillId="0" borderId="5" xfId="2" applyNumberFormat="1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center" vertical="center"/>
    </xf>
    <xf numFmtId="177" fontId="4" fillId="3" borderId="25" xfId="2" applyNumberFormat="1" applyFont="1" applyFill="1" applyBorder="1" applyAlignment="1" applyProtection="1">
      <alignment vertical="center"/>
    </xf>
    <xf numFmtId="177" fontId="4" fillId="0" borderId="3" xfId="2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33" fillId="2" borderId="33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33" fillId="2" borderId="19" xfId="0" applyFont="1" applyFill="1" applyBorder="1" applyAlignment="1" applyProtection="1">
      <alignment horizontal="center" vertical="center" wrapText="1"/>
    </xf>
    <xf numFmtId="8" fontId="4" fillId="0" borderId="18" xfId="0" applyNumberFormat="1" applyFont="1" applyBorder="1" applyProtection="1"/>
    <xf numFmtId="169" fontId="4" fillId="0" borderId="36" xfId="0" applyNumberFormat="1" applyFont="1" applyFill="1" applyBorder="1" applyAlignment="1" applyProtection="1">
      <alignment vertical="center"/>
    </xf>
    <xf numFmtId="169" fontId="4" fillId="0" borderId="35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8" fontId="3" fillId="0" borderId="3" xfId="0" applyNumberFormat="1" applyFont="1" applyFill="1" applyBorder="1" applyAlignment="1" applyProtection="1">
      <alignment horizontal="right" vertical="center"/>
      <protection locked="0"/>
    </xf>
    <xf numFmtId="8" fontId="4" fillId="0" borderId="3" xfId="0" applyNumberFormat="1" applyFont="1" applyFill="1" applyBorder="1" applyAlignment="1" applyProtection="1">
      <alignment horizontal="right" vertical="center"/>
    </xf>
    <xf numFmtId="168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66" fontId="5" fillId="0" borderId="0" xfId="0" applyNumberFormat="1" applyFont="1" applyAlignment="1" applyProtection="1">
      <alignment horizontal="left" vertical="center"/>
    </xf>
    <xf numFmtId="167" fontId="3" fillId="0" borderId="0" xfId="0" applyNumberFormat="1" applyFont="1" applyAlignment="1" applyProtection="1">
      <alignment horizontal="left" vertical="center"/>
    </xf>
    <xf numFmtId="167" fontId="3" fillId="0" borderId="0" xfId="0" applyNumberFormat="1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8" fontId="3" fillId="0" borderId="0" xfId="0" applyNumberFormat="1" applyFont="1" applyBorder="1" applyAlignment="1" applyProtection="1">
      <alignment horizontal="right" vertical="center"/>
    </xf>
    <xf numFmtId="40" fontId="4" fillId="3" borderId="25" xfId="0" applyNumberFormat="1" applyFont="1" applyFill="1" applyBorder="1" applyAlignment="1" applyProtection="1">
      <alignment horizontal="right" vertical="center"/>
    </xf>
    <xf numFmtId="40" fontId="4" fillId="3" borderId="26" xfId="0" applyNumberFormat="1" applyFont="1" applyFill="1" applyBorder="1" applyAlignment="1" applyProtection="1">
      <alignment horizontal="right" vertical="center"/>
    </xf>
    <xf numFmtId="40" fontId="4" fillId="0" borderId="0" xfId="0" applyNumberFormat="1" applyFont="1" applyAlignment="1" applyProtection="1">
      <alignment horizontal="right"/>
    </xf>
    <xf numFmtId="40" fontId="3" fillId="0" borderId="3" xfId="0" applyNumberFormat="1" applyFont="1" applyBorder="1" applyAlignment="1" applyProtection="1">
      <alignment horizontal="right" vertical="center"/>
      <protection locked="0"/>
    </xf>
    <xf numFmtId="40" fontId="3" fillId="0" borderId="3" xfId="0" applyNumberFormat="1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left" vertical="center"/>
    </xf>
    <xf numFmtId="40" fontId="4" fillId="0" borderId="0" xfId="0" applyNumberFormat="1" applyFont="1" applyBorder="1" applyAlignment="1" applyProtection="1">
      <alignment horizontal="right" vertical="center"/>
    </xf>
    <xf numFmtId="40" fontId="4" fillId="0" borderId="0" xfId="0" applyNumberFormat="1" applyFont="1" applyBorder="1" applyAlignment="1" applyProtection="1">
      <alignment horizontal="right" vertical="center"/>
      <protection locked="0"/>
    </xf>
    <xf numFmtId="0" fontId="4" fillId="3" borderId="18" xfId="0" applyFont="1" applyFill="1" applyBorder="1" applyAlignment="1" applyProtection="1">
      <alignment horizontal="left" vertical="center"/>
    </xf>
    <xf numFmtId="172" fontId="36" fillId="0" borderId="5" xfId="2" applyNumberFormat="1" applyFont="1" applyBorder="1" applyAlignment="1" applyProtection="1">
      <alignment vertical="center"/>
      <protection locked="0"/>
    </xf>
    <xf numFmtId="172" fontId="36" fillId="0" borderId="5" xfId="2" applyNumberFormat="1" applyFont="1" applyBorder="1" applyAlignment="1" applyProtection="1">
      <alignment vertical="center"/>
    </xf>
    <xf numFmtId="171" fontId="4" fillId="0" borderId="18" xfId="0" applyNumberFormat="1" applyFont="1" applyFill="1" applyBorder="1" applyAlignment="1" applyProtection="1">
      <alignment horizontal="right" vertical="center"/>
    </xf>
    <xf numFmtId="176" fontId="4" fillId="0" borderId="6" xfId="2" applyNumberFormat="1" applyFont="1" applyFill="1" applyBorder="1" applyAlignment="1" applyProtection="1">
      <alignment horizontal="right" vertical="center"/>
      <protection locked="0"/>
    </xf>
    <xf numFmtId="164" fontId="4" fillId="0" borderId="18" xfId="1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horizontal="left" vertical="center"/>
    </xf>
    <xf numFmtId="0" fontId="13" fillId="3" borderId="21" xfId="0" applyFont="1" applyFill="1" applyBorder="1" applyAlignment="1" applyProtection="1">
      <alignment horizontal="left"/>
    </xf>
    <xf numFmtId="166" fontId="14" fillId="3" borderId="21" xfId="0" applyNumberFormat="1" applyFont="1" applyFill="1" applyBorder="1" applyAlignment="1" applyProtection="1">
      <alignment horizontal="left"/>
    </xf>
    <xf numFmtId="167" fontId="13" fillId="3" borderId="21" xfId="0" applyNumberFormat="1" applyFont="1" applyFill="1" applyBorder="1" applyAlignment="1" applyProtection="1">
      <alignment horizontal="left"/>
    </xf>
    <xf numFmtId="8" fontId="13" fillId="3" borderId="27" xfId="0" applyNumberFormat="1" applyFont="1" applyFill="1" applyBorder="1" applyAlignment="1" applyProtection="1">
      <alignment horizontal="left"/>
    </xf>
    <xf numFmtId="0" fontId="0" fillId="3" borderId="28" xfId="0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left"/>
    </xf>
    <xf numFmtId="166" fontId="14" fillId="3" borderId="0" xfId="0" applyNumberFormat="1" applyFont="1" applyFill="1" applyBorder="1" applyAlignment="1" applyProtection="1">
      <alignment horizontal="left"/>
    </xf>
    <xf numFmtId="167" fontId="13" fillId="3" borderId="0" xfId="0" applyNumberFormat="1" applyFont="1" applyFill="1" applyBorder="1" applyAlignment="1" applyProtection="1">
      <alignment horizontal="left"/>
    </xf>
    <xf numFmtId="8" fontId="13" fillId="3" borderId="29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8" xfId="0" applyFill="1" applyBorder="1" applyAlignment="1" applyProtection="1">
      <alignment horizontal="center"/>
    </xf>
    <xf numFmtId="0" fontId="13" fillId="3" borderId="18" xfId="0" applyFont="1" applyFill="1" applyBorder="1" applyAlignment="1" applyProtection="1">
      <alignment horizontal="left"/>
    </xf>
    <xf numFmtId="166" fontId="14" fillId="3" borderId="18" xfId="0" applyNumberFormat="1" applyFont="1" applyFill="1" applyBorder="1" applyAlignment="1" applyProtection="1">
      <alignment horizontal="left"/>
    </xf>
    <xf numFmtId="167" fontId="13" fillId="3" borderId="18" xfId="0" applyNumberFormat="1" applyFont="1" applyFill="1" applyBorder="1" applyAlignment="1" applyProtection="1">
      <alignment horizontal="left"/>
    </xf>
    <xf numFmtId="0" fontId="0" fillId="3" borderId="18" xfId="0" applyFill="1" applyBorder="1" applyProtection="1"/>
    <xf numFmtId="8" fontId="13" fillId="3" borderId="30" xfId="0" applyNumberFormat="1" applyFont="1" applyFill="1" applyBorder="1" applyAlignment="1" applyProtection="1">
      <alignment horizontal="left"/>
    </xf>
    <xf numFmtId="0" fontId="39" fillId="2" borderId="0" xfId="0" applyFont="1" applyFill="1" applyAlignment="1" applyProtection="1">
      <alignment horizontal="left" vertical="center"/>
    </xf>
    <xf numFmtId="0" fontId="39" fillId="2" borderId="0" xfId="0" applyFont="1" applyFill="1" applyAlignment="1" applyProtection="1">
      <alignment horizontal="center" vertical="center"/>
    </xf>
    <xf numFmtId="0" fontId="39" fillId="2" borderId="0" xfId="0" applyFont="1" applyFill="1" applyAlignment="1" applyProtection="1">
      <alignment horizontal="right" vertical="center"/>
    </xf>
    <xf numFmtId="8" fontId="40" fillId="3" borderId="3" xfId="0" applyNumberFormat="1" applyFont="1" applyFill="1" applyBorder="1" applyAlignment="1" applyProtection="1">
      <alignment horizontal="center" vertical="center"/>
    </xf>
    <xf numFmtId="8" fontId="3" fillId="3" borderId="7" xfId="0" applyNumberFormat="1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0" fontId="0" fillId="3" borderId="18" xfId="0" applyFill="1" applyBorder="1" applyProtection="1"/>
    <xf numFmtId="0" fontId="0" fillId="0" borderId="0" xfId="0" applyProtection="1"/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left" vertical="center"/>
    </xf>
    <xf numFmtId="49" fontId="3" fillId="3" borderId="3" xfId="2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4" fillId="0" borderId="8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</xf>
    <xf numFmtId="0" fontId="33" fillId="2" borderId="19" xfId="0" applyFont="1" applyFill="1" applyBorder="1" applyAlignment="1" applyProtection="1">
      <alignment horizontal="center" vertical="center" wrapText="1"/>
    </xf>
    <xf numFmtId="174" fontId="4" fillId="0" borderId="0" xfId="0" applyNumberFormat="1" applyFont="1" applyAlignment="1" applyProtection="1">
      <alignment horizontal="left" vertical="top"/>
      <protection locked="0"/>
    </xf>
    <xf numFmtId="0" fontId="35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165" fontId="9" fillId="3" borderId="4" xfId="0" applyNumberFormat="1" applyFont="1" applyFill="1" applyBorder="1" applyAlignment="1" applyProtection="1">
      <alignment horizontal="center" vertical="center"/>
    </xf>
    <xf numFmtId="165" fontId="9" fillId="3" borderId="5" xfId="0" applyNumberFormat="1" applyFont="1" applyFill="1" applyBorder="1" applyAlignment="1" applyProtection="1">
      <alignment horizontal="center" vertical="center"/>
    </xf>
    <xf numFmtId="165" fontId="9" fillId="3" borderId="6" xfId="0" applyNumberFormat="1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8" fontId="40" fillId="3" borderId="4" xfId="0" applyNumberFormat="1" applyFont="1" applyFill="1" applyBorder="1" applyAlignment="1" applyProtection="1">
      <alignment horizontal="left" vertical="center"/>
    </xf>
    <xf numFmtId="8" fontId="40" fillId="3" borderId="5" xfId="0" applyNumberFormat="1" applyFont="1" applyFill="1" applyBorder="1" applyAlignment="1" applyProtection="1">
      <alignment horizontal="left" vertical="center"/>
    </xf>
    <xf numFmtId="8" fontId="40" fillId="3" borderId="6" xfId="0" applyNumberFormat="1" applyFont="1" applyFill="1" applyBorder="1" applyAlignment="1" applyProtection="1">
      <alignment horizontal="left" vertical="center"/>
    </xf>
    <xf numFmtId="49" fontId="3" fillId="3" borderId="5" xfId="0" applyNumberFormat="1" applyFont="1" applyFill="1" applyBorder="1" applyAlignment="1" applyProtection="1">
      <alignment horizontal="left" vertical="center"/>
      <protection locked="0"/>
    </xf>
    <xf numFmtId="49" fontId="3" fillId="3" borderId="6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22" fillId="2" borderId="0" xfId="0" applyFont="1" applyFill="1" applyAlignment="1" applyProtection="1">
      <alignment horizontal="left" vertical="center"/>
    </xf>
    <xf numFmtId="1" fontId="4" fillId="0" borderId="8" xfId="0" applyNumberFormat="1" applyFont="1" applyFill="1" applyBorder="1" applyAlignment="1" applyProtection="1">
      <alignment horizontal="center" vertical="center"/>
    </xf>
    <xf numFmtId="1" fontId="4" fillId="0" borderId="30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</xf>
    <xf numFmtId="1" fontId="4" fillId="0" borderId="18" xfId="0" applyNumberFormat="1" applyFont="1" applyBorder="1" applyAlignment="1" applyProtection="1">
      <alignment horizontal="center" vertical="center"/>
    </xf>
    <xf numFmtId="1" fontId="4" fillId="0" borderId="30" xfId="0" applyNumberFormat="1" applyFont="1" applyBorder="1" applyAlignment="1" applyProtection="1">
      <alignment horizontal="center" vertical="center"/>
    </xf>
    <xf numFmtId="0" fontId="33" fillId="2" borderId="33" xfId="0" applyFont="1" applyFill="1" applyBorder="1" applyAlignment="1" applyProtection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 wrapText="1"/>
    </xf>
    <xf numFmtId="0" fontId="33" fillId="2" borderId="20" xfId="0" applyFont="1" applyFill="1" applyBorder="1" applyAlignment="1" applyProtection="1">
      <alignment horizontal="center" vertical="center" wrapText="1"/>
    </xf>
    <xf numFmtId="164" fontId="4" fillId="0" borderId="18" xfId="1" applyFont="1" applyFill="1" applyBorder="1" applyAlignment="1" applyProtection="1">
      <alignment horizontal="center" vertical="center"/>
    </xf>
    <xf numFmtId="0" fontId="33" fillId="2" borderId="33" xfId="0" applyFont="1" applyFill="1" applyBorder="1" applyAlignment="1" applyProtection="1">
      <alignment horizontal="center" vertical="center"/>
    </xf>
    <xf numFmtId="0" fontId="33" fillId="2" borderId="20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6" xfId="0" applyFont="1" applyBorder="1" applyAlignment="1" applyProtection="1">
      <alignment horizontal="left" vertical="center" indent="1"/>
      <protection locked="0"/>
    </xf>
    <xf numFmtId="0" fontId="33" fillId="2" borderId="0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 indent="1"/>
    </xf>
    <xf numFmtId="0" fontId="10" fillId="0" borderId="6" xfId="0" applyFont="1" applyBorder="1" applyAlignment="1" applyProtection="1">
      <alignment horizontal="left" vertical="center" indent="1"/>
    </xf>
    <xf numFmtId="0" fontId="33" fillId="2" borderId="40" xfId="0" applyFont="1" applyFill="1" applyBorder="1" applyAlignment="1" applyProtection="1">
      <alignment horizontal="center" vertical="center"/>
    </xf>
    <xf numFmtId="0" fontId="33" fillId="2" borderId="41" xfId="0" applyFont="1" applyFill="1" applyBorder="1" applyAlignment="1" applyProtection="1">
      <alignment horizontal="center" vertical="center"/>
    </xf>
    <xf numFmtId="0" fontId="33" fillId="2" borderId="42" xfId="0" applyFont="1" applyFill="1" applyBorder="1" applyAlignment="1" applyProtection="1">
      <alignment horizontal="center" vertical="center"/>
    </xf>
    <xf numFmtId="0" fontId="33" fillId="2" borderId="17" xfId="0" applyFont="1" applyFill="1" applyBorder="1" applyAlignment="1" applyProtection="1">
      <alignment horizontal="center" vertical="center"/>
    </xf>
    <xf numFmtId="0" fontId="33" fillId="2" borderId="43" xfId="0" applyFont="1" applyFill="1" applyBorder="1" applyAlignment="1" applyProtection="1">
      <alignment horizontal="center" vertical="center"/>
    </xf>
    <xf numFmtId="0" fontId="33" fillId="2" borderId="44" xfId="0" applyFont="1" applyFill="1" applyBorder="1" applyAlignment="1" applyProtection="1">
      <alignment horizontal="center" vertical="center"/>
    </xf>
    <xf numFmtId="0" fontId="33" fillId="2" borderId="19" xfId="0" applyFont="1" applyFill="1" applyBorder="1" applyAlignment="1" applyProtection="1">
      <alignment horizontal="center" vertical="center" wrapText="1"/>
    </xf>
    <xf numFmtId="0" fontId="33" fillId="2" borderId="45" xfId="0" applyFont="1" applyFill="1" applyBorder="1" applyAlignment="1" applyProtection="1">
      <alignment horizontal="center" vertical="center"/>
    </xf>
    <xf numFmtId="0" fontId="33" fillId="2" borderId="2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top" wrapText="1"/>
    </xf>
    <xf numFmtId="0" fontId="41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/>
    </xf>
  </cellXfs>
  <cellStyles count="25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CC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1DBA2"/>
      <color rgb="FF6EA87B"/>
      <color rgb="FF77B685"/>
      <color rgb="FF2D4279"/>
      <color rgb="FF5F906A"/>
      <color rgb="FF70AA7D"/>
      <color rgb="FF6EA97B"/>
      <color rgb="FF74B384"/>
      <color rgb="FFEEF2F9"/>
      <color rgb="FF6C88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5647464707746E-2"/>
          <c:y val="2.2023250312595E-2"/>
          <c:w val="0.93754872854007998"/>
          <c:h val="0.85082889229010294"/>
        </c:manualLayout>
      </c:layout>
      <c:lineChart>
        <c:grouping val="standard"/>
        <c:varyColors val="0"/>
        <c:ser>
          <c:idx val="0"/>
          <c:order val="0"/>
          <c:tx>
            <c:v> % Billed</c:v>
          </c:tx>
          <c:spPr>
            <a:ln w="57150" cmpd="sng">
              <a:solidFill>
                <a:srgbClr val="6C88B3">
                  <a:alpha val="70000"/>
                </a:srgbClr>
              </a:solidFill>
            </a:ln>
            <a:effectLst>
              <a:glow rad="12700">
                <a:schemeClr val="bg1">
                  <a:alpha val="50000"/>
                </a:schemeClr>
              </a:glow>
            </a:effectLst>
          </c:spPr>
          <c:marker>
            <c:symbol val="none"/>
          </c:marker>
          <c:cat>
            <c:numRef>
              <c:f>Log!$H$10:$H$77</c:f>
              <c:numCache>
                <c:formatCode>0\ \ </c:formatCode>
                <c:ptCount val="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</c:numCache>
            </c:numRef>
          </c:cat>
          <c:val>
            <c:numRef>
              <c:f>Log!$F$10:$F$77</c:f>
              <c:numCache>
                <c:formatCode>0%\ \ </c:formatCode>
                <c:ptCount val="68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17A-4D29-80E1-0D418C652630}"/>
            </c:ext>
          </c:extLst>
        </c:ser>
        <c:ser>
          <c:idx val="1"/>
          <c:order val="1"/>
          <c:tx>
            <c:v> % Earned</c:v>
          </c:tx>
          <c:spPr>
            <a:ln w="57150" cmpd="sng">
              <a:solidFill>
                <a:srgbClr val="91DBA2"/>
              </a:solidFill>
            </a:ln>
            <a:effectLst>
              <a:glow rad="25400">
                <a:schemeClr val="bg1">
                  <a:alpha val="50000"/>
                </a:schemeClr>
              </a:glow>
            </a:effectLst>
          </c:spPr>
          <c:marker>
            <c:symbol val="none"/>
          </c:marker>
          <c:cat>
            <c:numRef>
              <c:f>Log!$H$10:$H$77</c:f>
              <c:numCache>
                <c:formatCode>0\ \ </c:formatCode>
                <c:ptCount val="6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</c:numCache>
            </c:numRef>
          </c:cat>
          <c:val>
            <c:numRef>
              <c:f>Log!$G$10:$G$77</c:f>
              <c:numCache>
                <c:formatCode>0%\ \ </c:formatCode>
                <c:ptCount val="68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17A-4D29-80E1-0D418C65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534544"/>
        <c:axId val="379541208"/>
      </c:lineChart>
      <c:catAx>
        <c:axId val="37953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 NUMBER</a:t>
                </a:r>
              </a:p>
            </c:rich>
          </c:tx>
          <c:layout>
            <c:manualLayout>
              <c:xMode val="edge"/>
              <c:yMode val="edge"/>
              <c:x val="0.45305291197765701"/>
              <c:y val="0.92752807538402005"/>
            </c:manualLayout>
          </c:layout>
          <c:overlay val="0"/>
        </c:title>
        <c:numFmt formatCode="0\ \ " sourceLinked="1"/>
        <c:majorTickMark val="none"/>
        <c:minorTickMark val="none"/>
        <c:tickLblPos val="nextTo"/>
        <c:crossAx val="379541208"/>
        <c:crosses val="autoZero"/>
        <c:auto val="1"/>
        <c:lblAlgn val="ctr"/>
        <c:lblOffset val="100"/>
        <c:noMultiLvlLbl val="0"/>
      </c:catAx>
      <c:valAx>
        <c:axId val="379541208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olid"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  <a:effectLst/>
        </c:spPr>
        <c:crossAx val="379534544"/>
        <c:crosses val="autoZero"/>
        <c:crossBetween val="between"/>
      </c:valAx>
      <c:spPr>
        <a:solidFill>
          <a:schemeClr val="bg1">
            <a:lumMod val="95000"/>
          </a:schemeClr>
        </a:solidFill>
        <a:ln w="12700" cmpd="sng">
          <a:solidFill>
            <a:schemeClr val="bg1">
              <a:lumMod val="85000"/>
            </a:schemeClr>
          </a:solidFill>
          <a:prstDash val="solid"/>
        </a:ln>
        <a:effectLst/>
        <a:scene3d>
          <a:camera prst="orthographicFront"/>
          <a:lightRig rig="threePt" dir="t"/>
        </a:scene3d>
        <a:sp3d/>
      </c:spPr>
    </c:plotArea>
    <c:legend>
      <c:legendPos val="b"/>
      <c:layout>
        <c:manualLayout>
          <c:xMode val="edge"/>
          <c:yMode val="edge"/>
          <c:x val="0.342562164826267"/>
          <c:y val="0.95296741595825096"/>
          <c:w val="0.32083680486287902"/>
          <c:h val="4.616761697891209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25400</xdr:colOff>
      <xdr:row>28</xdr:row>
      <xdr:rowOff>63500</xdr:rowOff>
    </xdr:from>
    <xdr:ext cx="441810" cy="156966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68900" y="6223000"/>
          <a:ext cx="441810" cy="156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Dept ID:</a:t>
          </a:r>
        </a:p>
      </xdr:txBody>
    </xdr:sp>
    <xdr:clientData/>
  </xdr:oneCellAnchor>
  <xdr:oneCellAnchor>
    <xdr:from>
      <xdr:col>7</xdr:col>
      <xdr:colOff>38100</xdr:colOff>
      <xdr:row>30</xdr:row>
      <xdr:rowOff>63500</xdr:rowOff>
    </xdr:from>
    <xdr:ext cx="467564" cy="15696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181600" y="6629400"/>
          <a:ext cx="467564" cy="156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Account:</a:t>
          </a:r>
        </a:p>
      </xdr:txBody>
    </xdr:sp>
    <xdr:clientData/>
  </xdr:oneCellAnchor>
  <xdr:oneCellAnchor>
    <xdr:from>
      <xdr:col>7</xdr:col>
      <xdr:colOff>38100</xdr:colOff>
      <xdr:row>32</xdr:row>
      <xdr:rowOff>63500</xdr:rowOff>
    </xdr:from>
    <xdr:ext cx="409743" cy="156966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181600" y="7035800"/>
          <a:ext cx="409743" cy="156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Project:</a:t>
          </a:r>
        </a:p>
      </xdr:txBody>
    </xdr:sp>
    <xdr:clientData/>
  </xdr:oneCellAnchor>
  <xdr:oneCellAnchor>
    <xdr:from>
      <xdr:col>7</xdr:col>
      <xdr:colOff>38100</xdr:colOff>
      <xdr:row>34</xdr:row>
      <xdr:rowOff>63500</xdr:rowOff>
    </xdr:from>
    <xdr:ext cx="563538" cy="15696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181600" y="7442200"/>
          <a:ext cx="563538" cy="156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Activity ID:</a:t>
          </a:r>
        </a:p>
      </xdr:txBody>
    </xdr:sp>
    <xdr:clientData/>
  </xdr:oneCellAnchor>
  <xdr:oneCellAnchor>
    <xdr:from>
      <xdr:col>7</xdr:col>
      <xdr:colOff>38100</xdr:colOff>
      <xdr:row>36</xdr:row>
      <xdr:rowOff>63500</xdr:rowOff>
    </xdr:from>
    <xdr:ext cx="833143" cy="156966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181600" y="7848600"/>
          <a:ext cx="833143" cy="156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Resource Type:</a:t>
          </a:r>
        </a:p>
      </xdr:txBody>
    </xdr:sp>
    <xdr:clientData/>
  </xdr:oneCellAnchor>
  <xdr:oneCellAnchor>
    <xdr:from>
      <xdr:col>7</xdr:col>
      <xdr:colOff>38100</xdr:colOff>
      <xdr:row>38</xdr:row>
      <xdr:rowOff>63500</xdr:rowOff>
    </xdr:from>
    <xdr:ext cx="544602" cy="265970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181600" y="8661400"/>
          <a:ext cx="544602" cy="265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Signature:</a:t>
          </a:r>
        </a:p>
        <a:p>
          <a:pPr algn="l" rtl="0">
            <a:lnSpc>
              <a:spcPts val="9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oneCellAnchor>
  <xdr:oneCellAnchor>
    <xdr:from>
      <xdr:col>7</xdr:col>
      <xdr:colOff>38100</xdr:colOff>
      <xdr:row>40</xdr:row>
      <xdr:rowOff>63500</xdr:rowOff>
    </xdr:from>
    <xdr:ext cx="294327" cy="156966"/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181600" y="8661400"/>
          <a:ext cx="294327" cy="156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Date:</a:t>
          </a:r>
        </a:p>
      </xdr:txBody>
    </xdr:sp>
    <xdr:clientData/>
  </xdr:oneCellAnchor>
  <xdr:twoCellAnchor>
    <xdr:from>
      <xdr:col>0</xdr:col>
      <xdr:colOff>101600</xdr:colOff>
      <xdr:row>1</xdr:row>
      <xdr:rowOff>368300</xdr:rowOff>
    </xdr:from>
    <xdr:to>
      <xdr:col>11</xdr:col>
      <xdr:colOff>63500</xdr:colOff>
      <xdr:row>1</xdr:row>
      <xdr:rowOff>977900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1600" y="520700"/>
          <a:ext cx="83820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>
            <a:defRPr sz="1000"/>
          </a:pPr>
          <a:r>
            <a:rPr lang="en-US" sz="3200" b="0" i="0" u="none" strike="noStrike" baseline="0">
              <a:solidFill>
                <a:srgbClr val="F1F5FA"/>
              </a:solidFill>
              <a:latin typeface="Arial"/>
              <a:ea typeface="Arial"/>
              <a:cs typeface="Arial"/>
            </a:rPr>
            <a:t>PRINT ON COMPANY LETTERHEAD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40</xdr:row>
      <xdr:rowOff>76200</xdr:rowOff>
    </xdr:from>
    <xdr:to>
      <xdr:col>12</xdr:col>
      <xdr:colOff>901700</xdr:colOff>
      <xdr:row>55</xdr:row>
      <xdr:rowOff>76200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900" y="9245600"/>
          <a:ext cx="8394700" cy="25781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900"/>
            </a:spcAft>
            <a:buClrTx/>
            <a:buSzTx/>
            <a:buFont typeface="Arial"/>
            <a:buNone/>
            <a:tabLst/>
            <a:defRPr/>
          </a:pPr>
          <a:endParaRPr lang="en-US" sz="1200" baseline="0"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22</xdr:row>
      <xdr:rowOff>165100</xdr:rowOff>
    </xdr:from>
    <xdr:to>
      <xdr:col>7</xdr:col>
      <xdr:colOff>863600</xdr:colOff>
      <xdr:row>23</xdr:row>
      <xdr:rowOff>2387600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8900" y="6007100"/>
          <a:ext cx="8394700" cy="5753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spcAft>
              <a:spcPts val="900"/>
            </a:spcAft>
            <a:buFont typeface="Arial"/>
            <a:buChar char="•"/>
          </a:pPr>
          <a:r>
            <a:rPr lang="en-US" sz="1200">
              <a:latin typeface="Arial"/>
              <a:cs typeface="Arial"/>
            </a:rPr>
            <a:t>&lt;</a:t>
          </a:r>
          <a:r>
            <a:rPr lang="en-US" sz="1200" baseline="0">
              <a:latin typeface="Arial"/>
              <a:cs typeface="Arial"/>
            </a:rPr>
            <a:t> provide a list of the services that were worked on and/or completed during the invoice billing period &gt;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25</xdr:row>
      <xdr:rowOff>76200</xdr:rowOff>
    </xdr:from>
    <xdr:to>
      <xdr:col>8</xdr:col>
      <xdr:colOff>0</xdr:colOff>
      <xdr:row>58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8"/>
  <sheetViews>
    <sheetView showGridLines="0" showZeros="0" tabSelected="1" view="pageLayout" workbookViewId="0">
      <selection activeCell="F11" sqref="F11:K14"/>
    </sheetView>
  </sheetViews>
  <sheetFormatPr defaultColWidth="10.85546875" defaultRowHeight="12.75"/>
  <cols>
    <col min="1" max="1" width="2" style="2" customWidth="1"/>
    <col min="2" max="2" width="12.85546875" style="2" customWidth="1"/>
    <col min="3" max="3" width="16" style="2" customWidth="1"/>
    <col min="4" max="4" width="41.85546875" style="2" customWidth="1"/>
    <col min="5" max="5" width="1.7109375" style="2" customWidth="1"/>
    <col min="6" max="6" width="5.140625" style="2" customWidth="1"/>
    <col min="7" max="7" width="2.28515625" style="2" customWidth="1"/>
    <col min="8" max="8" width="9.140625" style="2" customWidth="1"/>
    <col min="9" max="9" width="26.85546875" style="2" customWidth="1"/>
    <col min="10" max="10" width="4.7109375" style="2" customWidth="1"/>
    <col min="11" max="11" width="2.28515625" style="2" customWidth="1"/>
    <col min="12" max="12" width="1.7109375" style="2" customWidth="1"/>
    <col min="13" max="16384" width="10.85546875" style="2"/>
  </cols>
  <sheetData>
    <row r="1" spans="1:12">
      <c r="A1" s="1"/>
      <c r="B1" s="1"/>
      <c r="C1" s="1"/>
    </row>
    <row r="2" spans="1:12" ht="156" customHeight="1">
      <c r="A2" s="3"/>
      <c r="B2" s="27"/>
      <c r="C2" s="27"/>
      <c r="D2" s="27"/>
      <c r="E2" s="28"/>
      <c r="F2" s="28"/>
      <c r="G2" s="28"/>
      <c r="H2" s="28"/>
      <c r="I2" s="28"/>
      <c r="J2" s="28"/>
    </row>
    <row r="3" spans="1:12" ht="13.5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3.95" customHeight="1"/>
    <row r="5" spans="1:12" ht="24.95" customHeight="1">
      <c r="A5" s="31" t="s">
        <v>129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6" customFormat="1" ht="9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8" spans="1:12">
      <c r="A8" s="2" t="s">
        <v>1</v>
      </c>
      <c r="E8" s="7" t="s">
        <v>2</v>
      </c>
      <c r="F8" s="7"/>
      <c r="G8" s="7"/>
      <c r="H8" s="7"/>
      <c r="I8" s="7"/>
    </row>
    <row r="9" spans="1:12" ht="5.0999999999999996" customHeight="1" thickBot="1">
      <c r="A9" s="8"/>
      <c r="E9" s="8"/>
      <c r="F9" s="8"/>
      <c r="G9" s="8"/>
      <c r="H9" s="8"/>
      <c r="I9" s="8"/>
    </row>
    <row r="10" spans="1:12" ht="9.9499999999999993" customHeight="1" thickTop="1">
      <c r="B10" s="24"/>
      <c r="C10" s="24"/>
      <c r="E10" s="76"/>
      <c r="F10" s="77"/>
      <c r="G10" s="77"/>
      <c r="H10" s="77"/>
      <c r="I10" s="77"/>
      <c r="J10" s="77"/>
      <c r="K10" s="77"/>
      <c r="L10" s="78"/>
    </row>
    <row r="11" spans="1:12">
      <c r="B11" s="10" t="s">
        <v>3</v>
      </c>
      <c r="C11" s="10"/>
      <c r="D11" s="6"/>
      <c r="E11" s="79"/>
      <c r="F11" s="294" t="s">
        <v>77</v>
      </c>
      <c r="G11" s="294"/>
      <c r="H11" s="294"/>
      <c r="I11" s="294"/>
      <c r="J11" s="294"/>
      <c r="K11" s="294"/>
      <c r="L11" s="80"/>
    </row>
    <row r="12" spans="1:12">
      <c r="B12" s="10" t="s">
        <v>4</v>
      </c>
      <c r="C12" s="10"/>
      <c r="D12" s="6"/>
      <c r="E12" s="79"/>
      <c r="F12" s="294"/>
      <c r="G12" s="294"/>
      <c r="H12" s="294"/>
      <c r="I12" s="294"/>
      <c r="J12" s="294"/>
      <c r="K12" s="294"/>
      <c r="L12" s="80"/>
    </row>
    <row r="13" spans="1:12">
      <c r="B13" s="10" t="s">
        <v>5</v>
      </c>
      <c r="C13" s="10"/>
      <c r="D13" s="6"/>
      <c r="E13" s="79"/>
      <c r="F13" s="294"/>
      <c r="G13" s="294"/>
      <c r="H13" s="294"/>
      <c r="I13" s="294"/>
      <c r="J13" s="294"/>
      <c r="K13" s="294"/>
      <c r="L13" s="80"/>
    </row>
    <row r="14" spans="1:12">
      <c r="B14" s="10" t="s">
        <v>6</v>
      </c>
      <c r="C14" s="10"/>
      <c r="D14" s="6"/>
      <c r="E14" s="79"/>
      <c r="F14" s="294"/>
      <c r="G14" s="294"/>
      <c r="H14" s="294"/>
      <c r="I14" s="294"/>
      <c r="J14" s="294"/>
      <c r="K14" s="294"/>
      <c r="L14" s="80"/>
    </row>
    <row r="15" spans="1:12" ht="9.9499999999999993" customHeight="1" thickBot="1">
      <c r="E15" s="81"/>
      <c r="F15" s="82"/>
      <c r="G15" s="82"/>
      <c r="H15" s="82"/>
      <c r="I15" s="82"/>
      <c r="J15" s="82"/>
      <c r="K15" s="82"/>
      <c r="L15" s="83"/>
    </row>
    <row r="16" spans="1:12" ht="13.5" thickTop="1"/>
    <row r="18" spans="1:12" ht="15.95" customHeight="1">
      <c r="E18" s="3"/>
      <c r="F18" s="3"/>
      <c r="G18" s="3"/>
      <c r="H18" s="3"/>
      <c r="I18" s="3"/>
      <c r="J18" s="3"/>
      <c r="K18" s="3"/>
      <c r="L18" s="3"/>
    </row>
    <row r="19" spans="1:12" ht="15.95" customHeight="1">
      <c r="A19" s="11" t="s">
        <v>7</v>
      </c>
      <c r="B19" s="11"/>
      <c r="C19" s="11"/>
      <c r="D19" s="173" t="s">
        <v>114</v>
      </c>
      <c r="E19" s="11"/>
    </row>
    <row r="20" spans="1:12" ht="15.95" customHeight="1">
      <c r="A20" s="11"/>
      <c r="B20" s="11"/>
      <c r="C20" s="11"/>
      <c r="D20" s="173"/>
      <c r="E20" s="11"/>
    </row>
    <row r="21" spans="1:12" ht="15.95" customHeight="1">
      <c r="A21" s="11" t="s">
        <v>113</v>
      </c>
      <c r="B21" s="11"/>
      <c r="C21" s="11"/>
      <c r="D21" s="174" t="s">
        <v>75</v>
      </c>
      <c r="E21" s="11"/>
    </row>
    <row r="22" spans="1:12" ht="15.95" customHeight="1">
      <c r="A22" s="11"/>
      <c r="B22" s="11"/>
      <c r="C22" s="11"/>
      <c r="D22" s="11"/>
      <c r="E22" s="11"/>
    </row>
    <row r="23" spans="1:12" ht="15.95" customHeight="1">
      <c r="A23" s="11" t="s">
        <v>73</v>
      </c>
      <c r="B23" s="11"/>
      <c r="C23" s="11"/>
      <c r="D23" s="174" t="s">
        <v>74</v>
      </c>
      <c r="E23" s="11"/>
    </row>
    <row r="24" spans="1:12" ht="15.95" customHeight="1">
      <c r="A24" s="11"/>
      <c r="B24" s="11"/>
      <c r="C24" s="11"/>
      <c r="D24" s="11"/>
      <c r="E24" s="11"/>
    </row>
    <row r="25" spans="1:12" ht="15.95" customHeight="1">
      <c r="A25" s="11" t="s">
        <v>116</v>
      </c>
      <c r="B25" s="11"/>
      <c r="C25" s="11" t="s">
        <v>115</v>
      </c>
      <c r="D25" s="174" t="s">
        <v>76</v>
      </c>
      <c r="E25" s="11"/>
    </row>
    <row r="26" spans="1:12" ht="15" customHeight="1">
      <c r="A26" s="11"/>
      <c r="B26" s="11"/>
      <c r="C26" s="11" t="s">
        <v>118</v>
      </c>
      <c r="D26" s="161" t="s">
        <v>119</v>
      </c>
      <c r="E26" s="11"/>
    </row>
    <row r="27" spans="1:12" ht="15.95" customHeight="1">
      <c r="A27" s="11"/>
      <c r="B27" s="11"/>
      <c r="C27" s="172" t="s">
        <v>117</v>
      </c>
      <c r="D27" s="292" t="s">
        <v>120</v>
      </c>
      <c r="E27" s="292"/>
      <c r="G27" s="25"/>
      <c r="H27" s="293" t="s">
        <v>8</v>
      </c>
      <c r="I27" s="293"/>
      <c r="J27" s="293"/>
      <c r="K27" s="25"/>
    </row>
    <row r="28" spans="1:12" ht="15.95" customHeight="1">
      <c r="A28" s="11"/>
      <c r="B28" s="11"/>
      <c r="C28" s="12"/>
      <c r="D28" s="292"/>
      <c r="E28" s="292"/>
      <c r="G28" s="69"/>
      <c r="H28" s="70"/>
      <c r="I28" s="70"/>
      <c r="J28" s="70"/>
      <c r="K28" s="69"/>
    </row>
    <row r="29" spans="1:12" ht="15.95" customHeight="1">
      <c r="A29" s="11"/>
      <c r="B29" s="11"/>
      <c r="C29" s="12"/>
      <c r="D29" s="292"/>
      <c r="E29" s="292"/>
      <c r="G29" s="69"/>
      <c r="H29" s="73"/>
      <c r="I29" s="296">
        <v>3130500000</v>
      </c>
      <c r="J29" s="297"/>
      <c r="K29" s="71"/>
    </row>
    <row r="30" spans="1:12" ht="15.95" customHeight="1">
      <c r="A30" s="11"/>
      <c r="B30" s="11"/>
      <c r="C30" s="11"/>
      <c r="D30" s="292"/>
      <c r="E30" s="292"/>
      <c r="G30" s="69"/>
      <c r="H30" s="74"/>
      <c r="I30" s="296"/>
      <c r="J30" s="297"/>
      <c r="K30" s="71"/>
    </row>
    <row r="31" spans="1:12" ht="15.95" customHeight="1">
      <c r="A31" s="11"/>
      <c r="B31" s="11"/>
      <c r="C31" s="11"/>
      <c r="D31" s="292"/>
      <c r="E31" s="292"/>
      <c r="G31" s="69"/>
      <c r="H31" s="73"/>
      <c r="I31" s="296">
        <v>527980</v>
      </c>
      <c r="J31" s="297"/>
      <c r="K31" s="71"/>
    </row>
    <row r="32" spans="1:12" ht="15.95" customHeight="1">
      <c r="A32" s="11"/>
      <c r="B32" s="11"/>
      <c r="C32" s="11"/>
      <c r="D32" s="292"/>
      <c r="E32" s="292"/>
      <c r="G32" s="69"/>
      <c r="H32" s="74"/>
      <c r="I32" s="296"/>
      <c r="J32" s="297"/>
      <c r="K32" s="71"/>
    </row>
    <row r="33" spans="1:12" ht="15.95" customHeight="1">
      <c r="A33" s="11"/>
      <c r="B33" s="11"/>
      <c r="C33" s="11"/>
      <c r="D33" s="173"/>
      <c r="E33" s="11"/>
      <c r="G33" s="69"/>
      <c r="H33" s="73"/>
      <c r="I33" s="301" t="s">
        <v>45</v>
      </c>
      <c r="J33" s="302"/>
      <c r="K33" s="71"/>
    </row>
    <row r="34" spans="1:12" ht="15.95" customHeight="1">
      <c r="A34" s="11" t="s">
        <v>9</v>
      </c>
      <c r="B34" s="11"/>
      <c r="C34" s="11"/>
      <c r="D34" s="175" t="s">
        <v>122</v>
      </c>
      <c r="E34" s="11"/>
      <c r="G34" s="69"/>
      <c r="H34" s="74"/>
      <c r="I34" s="301"/>
      <c r="J34" s="302"/>
      <c r="K34" s="71"/>
    </row>
    <row r="35" spans="1:12" ht="15.95" customHeight="1">
      <c r="A35" s="11"/>
      <c r="B35" s="11"/>
      <c r="C35" s="11"/>
      <c r="D35" s="173"/>
      <c r="E35" s="11"/>
      <c r="G35" s="69"/>
      <c r="H35" s="73"/>
      <c r="I35" s="296" t="s">
        <v>165</v>
      </c>
      <c r="J35" s="297"/>
      <c r="K35" s="71"/>
    </row>
    <row r="36" spans="1:12" ht="15.95" customHeight="1">
      <c r="A36" s="11" t="s">
        <v>10</v>
      </c>
      <c r="B36" s="11"/>
      <c r="C36" s="11"/>
      <c r="D36" s="174" t="s">
        <v>139</v>
      </c>
      <c r="E36" s="11"/>
      <c r="G36" s="69"/>
      <c r="H36" s="74"/>
      <c r="I36" s="296"/>
      <c r="J36" s="297"/>
      <c r="K36" s="71"/>
    </row>
    <row r="37" spans="1:12" ht="15.95" customHeight="1">
      <c r="A37" s="11"/>
      <c r="B37" s="11"/>
      <c r="C37" s="11"/>
      <c r="D37" s="173"/>
      <c r="E37" s="11"/>
      <c r="G37" s="69"/>
      <c r="H37" s="73"/>
      <c r="I37" s="296" t="s">
        <v>11</v>
      </c>
      <c r="J37" s="297"/>
      <c r="K37" s="71"/>
    </row>
    <row r="38" spans="1:12" ht="15.95" customHeight="1">
      <c r="A38" s="11" t="s">
        <v>12</v>
      </c>
      <c r="B38" s="11"/>
      <c r="C38" s="11"/>
      <c r="D38" s="176" t="s">
        <v>149</v>
      </c>
      <c r="E38" s="11"/>
      <c r="G38" s="69"/>
      <c r="H38" s="74"/>
      <c r="I38" s="296"/>
      <c r="J38" s="297"/>
      <c r="K38" s="71"/>
    </row>
    <row r="39" spans="1:12" ht="15.95" customHeight="1">
      <c r="A39" s="13"/>
      <c r="B39" s="13"/>
      <c r="C39" s="13"/>
      <c r="D39" s="171"/>
      <c r="E39" s="13"/>
      <c r="G39" s="69"/>
      <c r="H39" s="295"/>
      <c r="I39" s="296"/>
      <c r="J39" s="297"/>
      <c r="K39" s="71"/>
    </row>
    <row r="40" spans="1:12" s="13" customFormat="1" ht="15.95" customHeight="1">
      <c r="A40" s="13" t="s">
        <v>13</v>
      </c>
      <c r="D40" s="75">
        <f>Sum!D22</f>
        <v>0</v>
      </c>
      <c r="G40" s="69"/>
      <c r="H40" s="295"/>
      <c r="I40" s="296"/>
      <c r="J40" s="297"/>
      <c r="K40" s="72"/>
    </row>
    <row r="41" spans="1:12" ht="15.95" customHeight="1">
      <c r="G41" s="69"/>
      <c r="H41" s="298"/>
      <c r="I41" s="299"/>
      <c r="J41" s="300"/>
      <c r="K41" s="69"/>
    </row>
    <row r="42" spans="1:12" ht="15.95" customHeight="1">
      <c r="G42" s="69"/>
      <c r="H42" s="298"/>
      <c r="I42" s="299"/>
      <c r="J42" s="300"/>
      <c r="K42" s="69"/>
    </row>
    <row r="43" spans="1:12" ht="15.95" customHeight="1">
      <c r="G43" s="69"/>
      <c r="H43" s="69"/>
      <c r="I43" s="69"/>
      <c r="J43" s="69"/>
      <c r="K43" s="69"/>
    </row>
    <row r="44" spans="1:12" ht="21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s="9" customFormat="1" ht="15.95" customHeight="1">
      <c r="A45" s="16" t="s">
        <v>14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s="9" customFormat="1" ht="14.1" customHeight="1">
      <c r="A46" s="15"/>
      <c r="B46" s="16" t="s">
        <v>15</v>
      </c>
      <c r="C46" s="16"/>
      <c r="D46" s="16"/>
      <c r="E46" s="16"/>
      <c r="F46" s="16"/>
      <c r="G46" s="16"/>
      <c r="H46" s="26"/>
      <c r="I46" s="26"/>
      <c r="J46" s="26"/>
      <c r="K46" s="26"/>
      <c r="L46" s="16"/>
    </row>
    <row r="47" spans="1:12" s="9" customFormat="1" ht="44.1" customHeight="1">
      <c r="A47" s="16"/>
      <c r="B47" s="16"/>
      <c r="C47" s="16"/>
      <c r="D47" s="16"/>
      <c r="E47" s="29"/>
      <c r="F47" s="29"/>
      <c r="G47" s="29"/>
      <c r="H47" s="29"/>
      <c r="I47" s="29"/>
      <c r="J47" s="30"/>
      <c r="K47" s="30"/>
      <c r="L47" s="16"/>
    </row>
    <row r="48" spans="1:12" s="9" customFormat="1" ht="14.1" customHeight="1">
      <c r="A48" s="17"/>
      <c r="B48" s="17"/>
      <c r="C48" s="17"/>
      <c r="D48" s="17"/>
      <c r="E48" s="18" t="s">
        <v>121</v>
      </c>
      <c r="F48" s="18"/>
      <c r="G48" s="19"/>
      <c r="H48" s="19"/>
      <c r="I48" s="19"/>
      <c r="J48" s="32" t="s">
        <v>47</v>
      </c>
      <c r="K48" s="32" t="s">
        <v>46</v>
      </c>
      <c r="L48" s="20"/>
    </row>
  </sheetData>
  <sheetProtection sheet="1" objects="1" scenarios="1" selectLockedCells="1"/>
  <mergeCells count="10">
    <mergeCell ref="D27:E32"/>
    <mergeCell ref="H27:J27"/>
    <mergeCell ref="F11:K14"/>
    <mergeCell ref="H39:J40"/>
    <mergeCell ref="H41:J42"/>
    <mergeCell ref="I29:J30"/>
    <mergeCell ref="I31:J32"/>
    <mergeCell ref="I33:J34"/>
    <mergeCell ref="I35:J36"/>
    <mergeCell ref="I37:J38"/>
  </mergeCells>
  <phoneticPr fontId="15" type="noConversion"/>
  <printOptions horizontalCentered="1" gridLinesSet="0"/>
  <pageMargins left="0.75" right="0.5" top="1" bottom="1" header="0" footer="0"/>
  <pageSetup scale="74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showZeros="0" view="pageLayout" workbookViewId="0">
      <selection activeCell="C10" sqref="C10"/>
    </sheetView>
  </sheetViews>
  <sheetFormatPr defaultColWidth="10.85546875" defaultRowHeight="12.75"/>
  <cols>
    <col min="1" max="1" width="26.140625" style="9" customWidth="1"/>
    <col min="2" max="2" width="8.85546875" style="84" customWidth="1"/>
    <col min="3" max="6" width="14" style="9" customWidth="1"/>
    <col min="7" max="7" width="9.42578125" style="9" customWidth="1"/>
    <col min="8" max="8" width="14" style="9" customWidth="1"/>
    <col min="9" max="16384" width="10.85546875" style="9"/>
  </cols>
  <sheetData>
    <row r="1" spans="1:11" ht="24" customHeight="1">
      <c r="A1" s="113" t="s">
        <v>162</v>
      </c>
      <c r="B1" s="5"/>
      <c r="C1" s="5"/>
      <c r="D1" s="5"/>
      <c r="E1" s="5"/>
      <c r="F1" s="5"/>
      <c r="G1" s="5"/>
      <c r="H1" s="5"/>
    </row>
    <row r="2" spans="1:11" s="33" customFormat="1" ht="11.1" customHeight="1">
      <c r="A2" s="146" t="s">
        <v>123</v>
      </c>
      <c r="B2" s="116"/>
      <c r="C2" s="116"/>
      <c r="D2" s="116"/>
      <c r="E2" s="116"/>
      <c r="F2" s="115" t="s">
        <v>53</v>
      </c>
      <c r="G2" s="116"/>
      <c r="H2" s="117"/>
      <c r="J2" s="34"/>
      <c r="K2" s="34"/>
    </row>
    <row r="3" spans="1:11" ht="18.95" customHeight="1">
      <c r="A3" s="151" t="str">
        <f>Cover!D27</f>
        <v>&lt; description from agreement &gt;</v>
      </c>
      <c r="B3" s="121"/>
      <c r="C3" s="122"/>
      <c r="D3" s="122"/>
      <c r="E3" s="122"/>
      <c r="F3" s="318" t="str">
        <f>Cover!D25</f>
        <v>&lt; county contract number &gt;</v>
      </c>
      <c r="G3" s="319"/>
      <c r="H3" s="320"/>
      <c r="J3" s="35"/>
    </row>
    <row r="4" spans="1:11" ht="11.1" customHeight="1">
      <c r="A4" s="118" t="s">
        <v>54</v>
      </c>
      <c r="B4" s="114"/>
      <c r="C4" s="114"/>
      <c r="D4" s="118" t="s">
        <v>142</v>
      </c>
      <c r="E4" s="114"/>
      <c r="F4" s="118" t="s">
        <v>55</v>
      </c>
      <c r="G4" s="118" t="s">
        <v>56</v>
      </c>
      <c r="H4" s="119"/>
    </row>
    <row r="5" spans="1:11" ht="17.100000000000001" customHeight="1">
      <c r="A5" s="120" t="str">
        <f>Cover!D23</f>
        <v>&lt; name of consulting firm &gt;</v>
      </c>
      <c r="B5" s="121"/>
      <c r="C5" s="122"/>
      <c r="D5" s="120" t="s">
        <v>147</v>
      </c>
      <c r="E5" s="122"/>
      <c r="F5" s="168" t="str">
        <f>Cover!D36</f>
        <v>&lt; seq num &gt;</v>
      </c>
      <c r="G5" s="321" t="str">
        <f>Cover!D38</f>
        <v>&lt; consultant num &gt;</v>
      </c>
      <c r="H5" s="323"/>
    </row>
    <row r="6" spans="1:11" ht="12" customHeight="1">
      <c r="A6" s="36"/>
      <c r="B6" s="16"/>
      <c r="C6" s="36"/>
      <c r="D6" s="36"/>
      <c r="E6" s="36"/>
      <c r="F6" s="36"/>
      <c r="G6" s="36"/>
      <c r="H6" s="36"/>
    </row>
    <row r="7" spans="1:11" s="37" customFormat="1" ht="36" customHeight="1">
      <c r="A7" s="328" t="s">
        <v>89</v>
      </c>
      <c r="B7" s="332"/>
      <c r="C7" s="103" t="s">
        <v>83</v>
      </c>
      <c r="D7" s="170" t="s">
        <v>84</v>
      </c>
      <c r="E7" s="170" t="s">
        <v>85</v>
      </c>
      <c r="F7" s="170" t="s">
        <v>86</v>
      </c>
      <c r="G7" s="170" t="s">
        <v>87</v>
      </c>
      <c r="H7" s="104" t="s">
        <v>88</v>
      </c>
    </row>
    <row r="8" spans="1:11" ht="9" customHeight="1">
      <c r="A8" s="36"/>
      <c r="B8" s="85"/>
      <c r="C8" s="36"/>
      <c r="D8" s="36"/>
      <c r="E8" s="36"/>
      <c r="F8" s="36"/>
      <c r="G8" s="36"/>
      <c r="H8" s="36"/>
    </row>
    <row r="9" spans="1:11" s="86" customFormat="1" ht="26.1" customHeight="1">
      <c r="A9" s="105" t="s">
        <v>90</v>
      </c>
      <c r="B9" s="106"/>
      <c r="C9" s="107">
        <f>SUM(C10:C12)</f>
        <v>0</v>
      </c>
      <c r="D9" s="107">
        <f>SUM(D10:D12)</f>
        <v>0</v>
      </c>
      <c r="E9" s="107">
        <f>SUM(E10:E12)</f>
        <v>0</v>
      </c>
      <c r="F9" s="107">
        <f>D9+E9</f>
        <v>0</v>
      </c>
      <c r="G9" s="108">
        <f>IF(C9&lt;&gt;0,F9/C9,0)</f>
        <v>0</v>
      </c>
      <c r="H9" s="109">
        <f>C9-F9</f>
        <v>0</v>
      </c>
    </row>
    <row r="10" spans="1:11" ht="26.1" customHeight="1">
      <c r="A10" s="162" t="str">
        <f>All!A10</f>
        <v>Staff Salaries</v>
      </c>
      <c r="B10" s="110"/>
      <c r="C10" s="158"/>
      <c r="D10" s="158"/>
      <c r="E10" s="158"/>
      <c r="F10" s="111">
        <f>D10+E10</f>
        <v>0</v>
      </c>
      <c r="G10" s="112">
        <f>IF(C10&lt;&gt;0,F10/C10,0)</f>
        <v>0</v>
      </c>
      <c r="H10" s="111">
        <f>C10-F10</f>
        <v>0</v>
      </c>
    </row>
    <row r="11" spans="1:11" ht="26.1" customHeight="1">
      <c r="A11" s="162" t="str">
        <f>All!A11</f>
        <v>Overhead &amp; Payroll Additives</v>
      </c>
      <c r="B11" s="214">
        <f>All!B11</f>
        <v>1</v>
      </c>
      <c r="C11" s="111">
        <f>C10*$B$11</f>
        <v>0</v>
      </c>
      <c r="D11" s="111">
        <f>D10*$B$11</f>
        <v>0</v>
      </c>
      <c r="E11" s="111">
        <f>E10*$B$11</f>
        <v>0</v>
      </c>
      <c r="F11" s="111">
        <f>D11+E11</f>
        <v>0</v>
      </c>
      <c r="G11" s="112">
        <f>IF(C11&lt;&gt;0,F11/C11,0)</f>
        <v>0</v>
      </c>
      <c r="H11" s="111">
        <f>C11-F11</f>
        <v>0</v>
      </c>
    </row>
    <row r="12" spans="1:11" ht="26.1" customHeight="1">
      <c r="A12" s="162" t="str">
        <f>All!A12</f>
        <v>Fee</v>
      </c>
      <c r="B12" s="253">
        <f>All!B12</f>
        <v>0.08</v>
      </c>
      <c r="C12" s="111">
        <f>(C10+C11)*$B$12</f>
        <v>0</v>
      </c>
      <c r="D12" s="111">
        <f>(D10+D11)*$B$12</f>
        <v>0</v>
      </c>
      <c r="E12" s="111">
        <f>(E10+E11)*$B$12</f>
        <v>0</v>
      </c>
      <c r="F12" s="111">
        <f>D12+E12</f>
        <v>0</v>
      </c>
      <c r="G12" s="112">
        <f>IF(C12&lt;&gt;0,F12/C12,0)</f>
        <v>0</v>
      </c>
      <c r="H12" s="111">
        <f>C12-F12</f>
        <v>0</v>
      </c>
    </row>
    <row r="13" spans="1:11" ht="9" customHeight="1">
      <c r="A13" s="101"/>
      <c r="B13" s="100"/>
      <c r="C13" s="102"/>
      <c r="D13" s="102"/>
      <c r="E13" s="102"/>
      <c r="F13" s="102"/>
      <c r="G13" s="102"/>
      <c r="H13" s="102"/>
    </row>
    <row r="14" spans="1:11" s="86" customFormat="1" ht="26.1" customHeight="1">
      <c r="A14" s="105" t="s">
        <v>93</v>
      </c>
      <c r="B14" s="106"/>
      <c r="C14" s="107">
        <f>SUM(C15:C24)</f>
        <v>0</v>
      </c>
      <c r="D14" s="107">
        <f>SUM(D15:D24)</f>
        <v>0</v>
      </c>
      <c r="E14" s="107">
        <f>SUM(E15:E24)</f>
        <v>0</v>
      </c>
      <c r="F14" s="107">
        <f>SUM(F15:F24)</f>
        <v>0</v>
      </c>
      <c r="G14" s="108">
        <f t="shared" ref="G14:G24" si="0">IF(C14&lt;&gt;0,F14/C14,0)</f>
        <v>0</v>
      </c>
      <c r="H14" s="109">
        <f t="shared" ref="H14:H24" si="1">C14-F14</f>
        <v>0</v>
      </c>
    </row>
    <row r="15" spans="1:11" ht="26.1" customHeight="1">
      <c r="A15" s="333" t="str">
        <f>All!A15</f>
        <v>&lt; direct expense item 1 &gt;</v>
      </c>
      <c r="B15" s="334">
        <f>All!B15</f>
        <v>0</v>
      </c>
      <c r="C15" s="158"/>
      <c r="D15" s="158"/>
      <c r="E15" s="158"/>
      <c r="F15" s="111">
        <f t="shared" ref="F15:F24" si="2">D15+E15</f>
        <v>0</v>
      </c>
      <c r="G15" s="112">
        <f t="shared" si="0"/>
        <v>0</v>
      </c>
      <c r="H15" s="111">
        <f t="shared" si="1"/>
        <v>0</v>
      </c>
    </row>
    <row r="16" spans="1:11" ht="26.1" customHeight="1">
      <c r="A16" s="333" t="str">
        <f>All!A16</f>
        <v>&lt; direct expense item 2 &gt;</v>
      </c>
      <c r="B16" s="334">
        <f>All!B16</f>
        <v>0</v>
      </c>
      <c r="C16" s="158"/>
      <c r="D16" s="158"/>
      <c r="E16" s="158"/>
      <c r="F16" s="111">
        <f t="shared" si="2"/>
        <v>0</v>
      </c>
      <c r="G16" s="112">
        <f t="shared" si="0"/>
        <v>0</v>
      </c>
      <c r="H16" s="111">
        <f t="shared" si="1"/>
        <v>0</v>
      </c>
    </row>
    <row r="17" spans="1:9" ht="26.1" customHeight="1">
      <c r="A17" s="333" t="str">
        <f>All!A17</f>
        <v>&lt; etc. &gt;</v>
      </c>
      <c r="B17" s="334">
        <f>All!B17</f>
        <v>0</v>
      </c>
      <c r="C17" s="158"/>
      <c r="D17" s="158"/>
      <c r="E17" s="158"/>
      <c r="F17" s="111">
        <f t="shared" si="2"/>
        <v>0</v>
      </c>
      <c r="G17" s="112">
        <f t="shared" si="0"/>
        <v>0</v>
      </c>
      <c r="H17" s="111">
        <f t="shared" si="1"/>
        <v>0</v>
      </c>
    </row>
    <row r="18" spans="1:9" ht="26.1" customHeight="1">
      <c r="A18" s="333">
        <f>All!A18</f>
        <v>0</v>
      </c>
      <c r="B18" s="334">
        <f>All!B18</f>
        <v>0</v>
      </c>
      <c r="C18" s="158"/>
      <c r="D18" s="158"/>
      <c r="E18" s="158"/>
      <c r="F18" s="111">
        <f t="shared" si="2"/>
        <v>0</v>
      </c>
      <c r="G18" s="112">
        <f t="shared" si="0"/>
        <v>0</v>
      </c>
      <c r="H18" s="111">
        <f t="shared" si="1"/>
        <v>0</v>
      </c>
    </row>
    <row r="19" spans="1:9" ht="26.1" customHeight="1">
      <c r="A19" s="333">
        <f>All!A19</f>
        <v>0</v>
      </c>
      <c r="B19" s="334">
        <f>All!B19</f>
        <v>0</v>
      </c>
      <c r="C19" s="158"/>
      <c r="D19" s="158"/>
      <c r="E19" s="158"/>
      <c r="F19" s="111">
        <f t="shared" si="2"/>
        <v>0</v>
      </c>
      <c r="G19" s="112">
        <f t="shared" si="0"/>
        <v>0</v>
      </c>
      <c r="H19" s="111">
        <f t="shared" si="1"/>
        <v>0</v>
      </c>
    </row>
    <row r="20" spans="1:9" ht="26.1" customHeight="1">
      <c r="A20" s="333">
        <f>All!A20</f>
        <v>0</v>
      </c>
      <c r="B20" s="334">
        <f>All!B20</f>
        <v>0</v>
      </c>
      <c r="C20" s="158"/>
      <c r="D20" s="158"/>
      <c r="E20" s="158"/>
      <c r="F20" s="111">
        <f t="shared" si="2"/>
        <v>0</v>
      </c>
      <c r="G20" s="112">
        <f t="shared" si="0"/>
        <v>0</v>
      </c>
      <c r="H20" s="111">
        <f t="shared" si="1"/>
        <v>0</v>
      </c>
    </row>
    <row r="21" spans="1:9" ht="26.1" customHeight="1">
      <c r="A21" s="333">
        <f>All!A21</f>
        <v>0</v>
      </c>
      <c r="B21" s="334">
        <f>All!B21</f>
        <v>0</v>
      </c>
      <c r="C21" s="158"/>
      <c r="D21" s="158"/>
      <c r="E21" s="158"/>
      <c r="F21" s="111">
        <f t="shared" si="2"/>
        <v>0</v>
      </c>
      <c r="G21" s="112">
        <f t="shared" si="0"/>
        <v>0</v>
      </c>
      <c r="H21" s="111">
        <f t="shared" si="1"/>
        <v>0</v>
      </c>
    </row>
    <row r="22" spans="1:9" ht="26.1" customHeight="1">
      <c r="A22" s="333">
        <f>All!A22</f>
        <v>0</v>
      </c>
      <c r="B22" s="334">
        <f>All!B22</f>
        <v>0</v>
      </c>
      <c r="C22" s="158"/>
      <c r="D22" s="158"/>
      <c r="E22" s="158"/>
      <c r="F22" s="111">
        <f t="shared" si="2"/>
        <v>0</v>
      </c>
      <c r="G22" s="112">
        <f t="shared" si="0"/>
        <v>0</v>
      </c>
      <c r="H22" s="111">
        <f t="shared" si="1"/>
        <v>0</v>
      </c>
    </row>
    <row r="23" spans="1:9" ht="26.1" customHeight="1">
      <c r="A23" s="333">
        <f>All!A23</f>
        <v>0</v>
      </c>
      <c r="B23" s="334">
        <f>All!B23</f>
        <v>0</v>
      </c>
      <c r="C23" s="158"/>
      <c r="D23" s="158"/>
      <c r="E23" s="158"/>
      <c r="F23" s="111">
        <f t="shared" si="2"/>
        <v>0</v>
      </c>
      <c r="G23" s="112">
        <f t="shared" si="0"/>
        <v>0</v>
      </c>
      <c r="H23" s="111">
        <f t="shared" si="1"/>
        <v>0</v>
      </c>
    </row>
    <row r="24" spans="1:9" ht="26.1" customHeight="1">
      <c r="A24" s="333">
        <f>All!A24</f>
        <v>0</v>
      </c>
      <c r="B24" s="334">
        <f>All!B24</f>
        <v>0</v>
      </c>
      <c r="C24" s="158"/>
      <c r="D24" s="158"/>
      <c r="E24" s="158"/>
      <c r="F24" s="111">
        <f t="shared" si="2"/>
        <v>0</v>
      </c>
      <c r="G24" s="112">
        <f t="shared" si="0"/>
        <v>0</v>
      </c>
      <c r="H24" s="111">
        <f t="shared" si="1"/>
        <v>0</v>
      </c>
    </row>
    <row r="25" spans="1:9" ht="9" customHeight="1">
      <c r="A25" s="36"/>
      <c r="B25" s="85"/>
      <c r="C25" s="8"/>
      <c r="D25" s="8"/>
      <c r="E25" s="8"/>
      <c r="F25" s="8"/>
      <c r="G25" s="8"/>
      <c r="H25" s="8"/>
    </row>
    <row r="26" spans="1:9" s="86" customFormat="1" ht="26.1" customHeight="1">
      <c r="A26" s="105" t="s">
        <v>91</v>
      </c>
      <c r="B26" s="106"/>
      <c r="C26" s="107">
        <f>SUM(C27:C36)</f>
        <v>0</v>
      </c>
      <c r="D26" s="107">
        <f>SUM(D27:D36)</f>
        <v>0</v>
      </c>
      <c r="E26" s="107">
        <f>SUM(E27:E36)</f>
        <v>0</v>
      </c>
      <c r="F26" s="107">
        <f>SUM(F27:F36)</f>
        <v>0</v>
      </c>
      <c r="G26" s="108">
        <f t="shared" ref="G26:G36" si="3">IF(C26&lt;&gt;0,F26/C26,0)</f>
        <v>0</v>
      </c>
      <c r="H26" s="109">
        <f t="shared" ref="H26:H36" si="4">C26-F26</f>
        <v>0</v>
      </c>
      <c r="I26" s="87"/>
    </row>
    <row r="27" spans="1:9" ht="26.1" customHeight="1">
      <c r="A27" s="162" t="str">
        <f>All!A27</f>
        <v>&lt; sub consultant 1's name &gt;</v>
      </c>
      <c r="B27" s="217">
        <f>All!B27</f>
        <v>0</v>
      </c>
      <c r="C27" s="158"/>
      <c r="D27" s="158"/>
      <c r="E27" s="158"/>
      <c r="F27" s="111">
        <f t="shared" ref="F27:F36" si="5">D27+E27</f>
        <v>0</v>
      </c>
      <c r="G27" s="112">
        <f t="shared" si="3"/>
        <v>0</v>
      </c>
      <c r="H27" s="111">
        <f t="shared" si="4"/>
        <v>0</v>
      </c>
    </row>
    <row r="28" spans="1:9" ht="26.1" customHeight="1">
      <c r="A28" s="162" t="str">
        <f>All!A28</f>
        <v>&lt; sub consultant 2's name &gt;</v>
      </c>
      <c r="B28" s="217" t="str">
        <f>All!B28</f>
        <v>&lt;DBE&gt;</v>
      </c>
      <c r="C28" s="158"/>
      <c r="D28" s="158"/>
      <c r="E28" s="158"/>
      <c r="F28" s="111">
        <f t="shared" si="5"/>
        <v>0</v>
      </c>
      <c r="G28" s="112">
        <f t="shared" si="3"/>
        <v>0</v>
      </c>
      <c r="H28" s="111">
        <f t="shared" si="4"/>
        <v>0</v>
      </c>
    </row>
    <row r="29" spans="1:9" ht="26.1" customHeight="1">
      <c r="A29" s="162" t="str">
        <f>All!A29</f>
        <v>&lt; etc. &gt;</v>
      </c>
      <c r="B29" s="217">
        <f>All!B29</f>
        <v>0</v>
      </c>
      <c r="C29" s="158"/>
      <c r="D29" s="158"/>
      <c r="E29" s="158"/>
      <c r="F29" s="111">
        <f t="shared" si="5"/>
        <v>0</v>
      </c>
      <c r="G29" s="112">
        <f t="shared" si="3"/>
        <v>0</v>
      </c>
      <c r="H29" s="111">
        <f t="shared" si="4"/>
        <v>0</v>
      </c>
    </row>
    <row r="30" spans="1:9" ht="26.1" customHeight="1">
      <c r="A30" s="162">
        <f>All!A30</f>
        <v>0</v>
      </c>
      <c r="B30" s="217">
        <f>All!B30</f>
        <v>0</v>
      </c>
      <c r="C30" s="158"/>
      <c r="D30" s="158"/>
      <c r="E30" s="158"/>
      <c r="F30" s="111">
        <f t="shared" si="5"/>
        <v>0</v>
      </c>
      <c r="G30" s="112">
        <f t="shared" si="3"/>
        <v>0</v>
      </c>
      <c r="H30" s="111">
        <f t="shared" si="4"/>
        <v>0</v>
      </c>
    </row>
    <row r="31" spans="1:9" ht="26.1" customHeight="1">
      <c r="A31" s="162">
        <f>All!A31</f>
        <v>0</v>
      </c>
      <c r="B31" s="217">
        <f>All!B31</f>
        <v>0</v>
      </c>
      <c r="C31" s="158"/>
      <c r="D31" s="158"/>
      <c r="E31" s="158"/>
      <c r="F31" s="111">
        <f>D31+E31</f>
        <v>0</v>
      </c>
      <c r="G31" s="112">
        <f>IF(C31&lt;&gt;0,F31/C31,0)</f>
        <v>0</v>
      </c>
      <c r="H31" s="111">
        <f>C31-F31</f>
        <v>0</v>
      </c>
    </row>
    <row r="32" spans="1:9" ht="26.1" customHeight="1">
      <c r="A32" s="162">
        <f>All!A32</f>
        <v>0</v>
      </c>
      <c r="B32" s="217">
        <f>All!B32</f>
        <v>0</v>
      </c>
      <c r="C32" s="158"/>
      <c r="D32" s="158"/>
      <c r="E32" s="158"/>
      <c r="F32" s="111">
        <f>D32+E32</f>
        <v>0</v>
      </c>
      <c r="G32" s="112">
        <f>IF(C32&lt;&gt;0,F32/C32,0)</f>
        <v>0</v>
      </c>
      <c r="H32" s="111">
        <f>C32-F32</f>
        <v>0</v>
      </c>
    </row>
    <row r="33" spans="1:8" ht="26.1" customHeight="1">
      <c r="A33" s="162">
        <f>All!A33</f>
        <v>0</v>
      </c>
      <c r="B33" s="217">
        <f>All!B33</f>
        <v>0</v>
      </c>
      <c r="C33" s="158"/>
      <c r="D33" s="158"/>
      <c r="E33" s="158"/>
      <c r="F33" s="111">
        <f t="shared" si="5"/>
        <v>0</v>
      </c>
      <c r="G33" s="112">
        <f t="shared" si="3"/>
        <v>0</v>
      </c>
      <c r="H33" s="111">
        <f t="shared" si="4"/>
        <v>0</v>
      </c>
    </row>
    <row r="34" spans="1:8" ht="26.1" customHeight="1">
      <c r="A34" s="162">
        <f>All!A34</f>
        <v>0</v>
      </c>
      <c r="B34" s="217">
        <f>All!B34</f>
        <v>0</v>
      </c>
      <c r="C34" s="158"/>
      <c r="D34" s="158"/>
      <c r="E34" s="158"/>
      <c r="F34" s="111">
        <f t="shared" si="5"/>
        <v>0</v>
      </c>
      <c r="G34" s="112">
        <f t="shared" si="3"/>
        <v>0</v>
      </c>
      <c r="H34" s="111">
        <f t="shared" si="4"/>
        <v>0</v>
      </c>
    </row>
    <row r="35" spans="1:8" ht="26.1" customHeight="1">
      <c r="A35" s="162">
        <f>All!A35</f>
        <v>0</v>
      </c>
      <c r="B35" s="217">
        <f>All!B35</f>
        <v>0</v>
      </c>
      <c r="C35" s="158"/>
      <c r="D35" s="158"/>
      <c r="E35" s="158"/>
      <c r="F35" s="111">
        <f t="shared" si="5"/>
        <v>0</v>
      </c>
      <c r="G35" s="112">
        <f t="shared" si="3"/>
        <v>0</v>
      </c>
      <c r="H35" s="111">
        <f t="shared" si="4"/>
        <v>0</v>
      </c>
    </row>
    <row r="36" spans="1:8" ht="26.1" customHeight="1">
      <c r="A36" s="162">
        <f>All!A36</f>
        <v>0</v>
      </c>
      <c r="B36" s="217">
        <f>All!B36</f>
        <v>0</v>
      </c>
      <c r="C36" s="158"/>
      <c r="D36" s="158"/>
      <c r="E36" s="158"/>
      <c r="F36" s="111">
        <f t="shared" si="5"/>
        <v>0</v>
      </c>
      <c r="G36" s="112">
        <f t="shared" si="3"/>
        <v>0</v>
      </c>
      <c r="H36" s="111">
        <f t="shared" si="4"/>
        <v>0</v>
      </c>
    </row>
    <row r="37" spans="1:8" ht="9" customHeight="1">
      <c r="A37" s="36"/>
      <c r="B37" s="85"/>
      <c r="C37" s="8"/>
      <c r="D37" s="8"/>
      <c r="E37" s="8"/>
      <c r="F37" s="8"/>
      <c r="G37" s="8"/>
      <c r="H37" s="8"/>
    </row>
    <row r="38" spans="1:8" s="86" customFormat="1" ht="26.1" customHeight="1">
      <c r="A38" s="105" t="s">
        <v>92</v>
      </c>
      <c r="B38" s="106"/>
      <c r="C38" s="107">
        <f>SUM(C39:C39)</f>
        <v>0</v>
      </c>
      <c r="D38" s="107">
        <f>SUM(D39:D39)</f>
        <v>0</v>
      </c>
      <c r="E38" s="107">
        <f>SUM(E39:E39)</f>
        <v>0</v>
      </c>
      <c r="F38" s="107">
        <f>SUM(F39:F39)</f>
        <v>0</v>
      </c>
      <c r="G38" s="108">
        <f>IF(C38&lt;&gt;0,F38/C38,0)</f>
        <v>0</v>
      </c>
      <c r="H38" s="109">
        <f>C38-F38</f>
        <v>0</v>
      </c>
    </row>
    <row r="39" spans="1:8" ht="26.1" customHeight="1">
      <c r="A39" s="333">
        <f>All!A39</f>
        <v>0</v>
      </c>
      <c r="B39" s="334">
        <f>All!B39</f>
        <v>0</v>
      </c>
      <c r="C39" s="158"/>
      <c r="D39" s="158"/>
      <c r="E39" s="158"/>
      <c r="F39" s="111">
        <f>D39+E39</f>
        <v>0</v>
      </c>
      <c r="G39" s="112">
        <f>IF(C39&lt;&gt;0,F39/C39,0)</f>
        <v>0</v>
      </c>
      <c r="H39" s="111">
        <f>C39-F39</f>
        <v>0</v>
      </c>
    </row>
    <row r="40" spans="1:8" ht="17.100000000000001" customHeight="1">
      <c r="A40" s="99"/>
      <c r="B40" s="88"/>
      <c r="C40" s="97"/>
      <c r="D40" s="97"/>
      <c r="E40" s="97"/>
      <c r="F40" s="97"/>
      <c r="G40" s="98"/>
      <c r="H40" s="97"/>
    </row>
    <row r="41" spans="1:8" ht="21.95" customHeight="1">
      <c r="A41" s="99" t="s">
        <v>79</v>
      </c>
      <c r="B41" s="88"/>
      <c r="C41" s="97">
        <f>C26+C14+C9+C38</f>
        <v>0</v>
      </c>
      <c r="D41" s="97">
        <f>D26+D14+D9+D38</f>
        <v>0</v>
      </c>
      <c r="E41" s="97">
        <f>E26+E14+E9+E38</f>
        <v>0</v>
      </c>
      <c r="F41" s="97">
        <f>D41+E41</f>
        <v>0</v>
      </c>
      <c r="G41" s="98">
        <f>IF(C41&lt;&gt;0,F41/C41,0)</f>
        <v>0</v>
      </c>
      <c r="H41" s="97">
        <f>H26+H14+H9+H38</f>
        <v>0</v>
      </c>
    </row>
  </sheetData>
  <sheetProtection sheet="1" objects="1" scenarios="1" selectLockedCells="1"/>
  <mergeCells count="14">
    <mergeCell ref="A17:B17"/>
    <mergeCell ref="A24:B24"/>
    <mergeCell ref="A39:B39"/>
    <mergeCell ref="A18:B18"/>
    <mergeCell ref="A19:B19"/>
    <mergeCell ref="A20:B20"/>
    <mergeCell ref="A21:B21"/>
    <mergeCell ref="A22:B22"/>
    <mergeCell ref="A23:B23"/>
    <mergeCell ref="F3:H3"/>
    <mergeCell ref="G5:H5"/>
    <mergeCell ref="A7:B7"/>
    <mergeCell ref="A15:B15"/>
    <mergeCell ref="A16:B16"/>
  </mergeCells>
  <phoneticPr fontId="15" type="noConversion"/>
  <printOptions horizontalCentered="1" gridLinesSet="0"/>
  <pageMargins left="0.75" right="0.5" top="0.35" bottom="0.35" header="0" footer="0"/>
  <pageSetup scale="82"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40"/>
  <sheetViews>
    <sheetView showGridLines="0" showZeros="0" view="pageLayout" workbookViewId="0">
      <selection activeCell="A10" sqref="A10"/>
    </sheetView>
  </sheetViews>
  <sheetFormatPr defaultColWidth="10.85546875" defaultRowHeight="12.75"/>
  <cols>
    <col min="1" max="1" width="23.28515625" style="9" customWidth="1"/>
    <col min="2" max="2" width="23.28515625" style="14" customWidth="1"/>
    <col min="3" max="3" width="10.85546875" style="9" customWidth="1"/>
    <col min="4" max="4" width="11.140625" style="9" customWidth="1"/>
    <col min="5" max="8" width="10.85546875" style="9" customWidth="1"/>
    <col min="9" max="16384" width="10.85546875" style="9"/>
  </cols>
  <sheetData>
    <row r="1" spans="1:11" ht="24" customHeight="1">
      <c r="A1" s="113" t="s">
        <v>67</v>
      </c>
      <c r="B1" s="5"/>
      <c r="C1" s="5"/>
      <c r="D1" s="5"/>
      <c r="E1" s="5"/>
      <c r="F1" s="5"/>
      <c r="G1" s="5"/>
      <c r="H1" s="5"/>
    </row>
    <row r="2" spans="1:11" s="33" customFormat="1" ht="11.1" customHeight="1">
      <c r="A2" s="146" t="s">
        <v>123</v>
      </c>
      <c r="B2" s="124"/>
      <c r="C2" s="124"/>
      <c r="D2" s="124"/>
      <c r="E2" s="116"/>
      <c r="F2" s="115" t="s">
        <v>53</v>
      </c>
      <c r="G2" s="116"/>
      <c r="H2" s="117"/>
      <c r="J2" s="34"/>
      <c r="K2" s="34"/>
    </row>
    <row r="3" spans="1:11" ht="18.95" customHeight="1">
      <c r="A3" s="151" t="str">
        <f>Cover!D27</f>
        <v>&lt; description from agreement &gt;</v>
      </c>
      <c r="B3" s="128"/>
      <c r="C3" s="129"/>
      <c r="D3" s="129"/>
      <c r="E3" s="130"/>
      <c r="F3" s="318" t="str">
        <f>Cover!D25</f>
        <v>&lt; county contract number &gt;</v>
      </c>
      <c r="G3" s="319"/>
      <c r="H3" s="320"/>
      <c r="J3" s="35"/>
    </row>
    <row r="4" spans="1:11" ht="11.1" customHeight="1">
      <c r="A4" s="125" t="s">
        <v>54</v>
      </c>
      <c r="B4" s="126"/>
      <c r="C4" s="126"/>
      <c r="D4" s="126"/>
      <c r="E4" s="114"/>
      <c r="F4" s="118" t="s">
        <v>55</v>
      </c>
      <c r="G4" s="118" t="s">
        <v>56</v>
      </c>
      <c r="H4" s="119"/>
    </row>
    <row r="5" spans="1:11" ht="17.100000000000001" customHeight="1">
      <c r="A5" s="127" t="str">
        <f>Cover!D23</f>
        <v>&lt; name of consulting firm &gt;</v>
      </c>
      <c r="B5" s="128"/>
      <c r="C5" s="129"/>
      <c r="D5" s="129"/>
      <c r="E5" s="122"/>
      <c r="F5" s="123" t="str">
        <f>Cover!D36</f>
        <v>&lt; seq num &gt;</v>
      </c>
      <c r="G5" s="321" t="str">
        <f>Cover!D38</f>
        <v>&lt; consultant num &gt;</v>
      </c>
      <c r="H5" s="323"/>
    </row>
    <row r="6" spans="1:11" ht="12" customHeight="1">
      <c r="A6" s="36"/>
      <c r="B6" s="16"/>
      <c r="C6" s="36"/>
      <c r="D6" s="36"/>
      <c r="E6" s="36"/>
      <c r="F6" s="36"/>
      <c r="G6" s="36"/>
      <c r="H6" s="36"/>
    </row>
    <row r="7" spans="1:11" s="37" customFormat="1" ht="18" customHeight="1" thickBot="1">
      <c r="A7" s="335" t="s">
        <v>57</v>
      </c>
      <c r="B7" s="337" t="s">
        <v>58</v>
      </c>
      <c r="C7" s="339" t="s">
        <v>59</v>
      </c>
      <c r="D7" s="340"/>
      <c r="E7" s="341" t="s">
        <v>66</v>
      </c>
      <c r="F7" s="337" t="s">
        <v>60</v>
      </c>
      <c r="G7" s="337"/>
      <c r="H7" s="342"/>
    </row>
    <row r="8" spans="1:11" s="37" customFormat="1">
      <c r="A8" s="336"/>
      <c r="B8" s="338"/>
      <c r="C8" s="89" t="s">
        <v>61</v>
      </c>
      <c r="D8" s="89" t="s">
        <v>62</v>
      </c>
      <c r="E8" s="341"/>
      <c r="F8" s="89" t="s">
        <v>63</v>
      </c>
      <c r="G8" s="89" t="s">
        <v>64</v>
      </c>
      <c r="H8" s="131" t="s">
        <v>65</v>
      </c>
    </row>
    <row r="9" spans="1:11" ht="5.0999999999999996" customHeight="1">
      <c r="A9" s="36"/>
      <c r="B9" s="16"/>
      <c r="C9" s="36"/>
      <c r="D9" s="36"/>
      <c r="E9" s="36"/>
      <c r="F9" s="16"/>
      <c r="G9" s="36"/>
      <c r="H9" s="36"/>
    </row>
    <row r="10" spans="1:11" ht="26.1" customHeight="1">
      <c r="A10" s="94"/>
      <c r="B10" s="133"/>
      <c r="C10" s="159"/>
      <c r="D10" s="160"/>
      <c r="E10" s="62"/>
      <c r="F10" s="65"/>
      <c r="G10" s="66"/>
      <c r="H10" s="67">
        <f>F10+G10</f>
        <v>0</v>
      </c>
    </row>
    <row r="11" spans="1:11" ht="26.1" customHeight="1">
      <c r="A11" s="94"/>
      <c r="B11" s="133"/>
      <c r="C11" s="159"/>
      <c r="D11" s="160"/>
      <c r="E11" s="62"/>
      <c r="F11" s="65"/>
      <c r="G11" s="66"/>
      <c r="H11" s="67">
        <f t="shared" ref="H11:H39" si="0">F11+G11</f>
        <v>0</v>
      </c>
    </row>
    <row r="12" spans="1:11" ht="26.1" customHeight="1">
      <c r="A12" s="94"/>
      <c r="B12" s="133"/>
      <c r="C12" s="159"/>
      <c r="D12" s="160"/>
      <c r="E12" s="62"/>
      <c r="F12" s="65"/>
      <c r="G12" s="66"/>
      <c r="H12" s="67">
        <f t="shared" si="0"/>
        <v>0</v>
      </c>
    </row>
    <row r="13" spans="1:11" ht="26.1" customHeight="1">
      <c r="A13" s="94"/>
      <c r="B13" s="133"/>
      <c r="C13" s="159"/>
      <c r="D13" s="160"/>
      <c r="E13" s="62"/>
      <c r="F13" s="65"/>
      <c r="G13" s="66"/>
      <c r="H13" s="67">
        <f t="shared" si="0"/>
        <v>0</v>
      </c>
    </row>
    <row r="14" spans="1:11" ht="26.1" customHeight="1">
      <c r="A14" s="94"/>
      <c r="B14" s="133"/>
      <c r="C14" s="159"/>
      <c r="D14" s="160"/>
      <c r="E14" s="62"/>
      <c r="F14" s="65"/>
      <c r="G14" s="66"/>
      <c r="H14" s="67">
        <f t="shared" si="0"/>
        <v>0</v>
      </c>
    </row>
    <row r="15" spans="1:11" ht="26.1" customHeight="1">
      <c r="A15" s="94"/>
      <c r="B15" s="133"/>
      <c r="C15" s="159"/>
      <c r="D15" s="160"/>
      <c r="E15" s="62"/>
      <c r="F15" s="65"/>
      <c r="G15" s="66"/>
      <c r="H15" s="67">
        <f t="shared" si="0"/>
        <v>0</v>
      </c>
    </row>
    <row r="16" spans="1:11" ht="26.1" customHeight="1">
      <c r="A16" s="94"/>
      <c r="B16" s="133"/>
      <c r="C16" s="159"/>
      <c r="D16" s="160"/>
      <c r="E16" s="62"/>
      <c r="F16" s="65"/>
      <c r="G16" s="66"/>
      <c r="H16" s="67">
        <f t="shared" si="0"/>
        <v>0</v>
      </c>
    </row>
    <row r="17" spans="1:8" ht="26.1" customHeight="1">
      <c r="A17" s="94"/>
      <c r="B17" s="133"/>
      <c r="C17" s="159"/>
      <c r="D17" s="160"/>
      <c r="E17" s="62"/>
      <c r="F17" s="65"/>
      <c r="G17" s="66"/>
      <c r="H17" s="67">
        <f t="shared" si="0"/>
        <v>0</v>
      </c>
    </row>
    <row r="18" spans="1:8" ht="26.1" customHeight="1">
      <c r="A18" s="94"/>
      <c r="B18" s="133"/>
      <c r="C18" s="159"/>
      <c r="D18" s="160"/>
      <c r="E18" s="62"/>
      <c r="F18" s="65"/>
      <c r="G18" s="66"/>
      <c r="H18" s="67">
        <f t="shared" si="0"/>
        <v>0</v>
      </c>
    </row>
    <row r="19" spans="1:8" ht="26.1" customHeight="1">
      <c r="A19" s="94"/>
      <c r="B19" s="133"/>
      <c r="C19" s="159"/>
      <c r="D19" s="160"/>
      <c r="E19" s="62"/>
      <c r="F19" s="65"/>
      <c r="G19" s="66"/>
      <c r="H19" s="67">
        <f t="shared" si="0"/>
        <v>0</v>
      </c>
    </row>
    <row r="20" spans="1:8" ht="26.1" customHeight="1">
      <c r="A20" s="94"/>
      <c r="B20" s="133"/>
      <c r="C20" s="159"/>
      <c r="D20" s="160"/>
      <c r="E20" s="62"/>
      <c r="F20" s="65"/>
      <c r="G20" s="66"/>
      <c r="H20" s="67">
        <f t="shared" si="0"/>
        <v>0</v>
      </c>
    </row>
    <row r="21" spans="1:8" ht="26.1" customHeight="1">
      <c r="A21" s="94"/>
      <c r="B21" s="133"/>
      <c r="C21" s="159"/>
      <c r="D21" s="160"/>
      <c r="E21" s="62"/>
      <c r="F21" s="65"/>
      <c r="G21" s="66"/>
      <c r="H21" s="67">
        <f t="shared" si="0"/>
        <v>0</v>
      </c>
    </row>
    <row r="22" spans="1:8" ht="26.1" customHeight="1">
      <c r="A22" s="94"/>
      <c r="B22" s="133"/>
      <c r="C22" s="159"/>
      <c r="D22" s="160"/>
      <c r="E22" s="62"/>
      <c r="F22" s="65"/>
      <c r="G22" s="66"/>
      <c r="H22" s="67">
        <f t="shared" si="0"/>
        <v>0</v>
      </c>
    </row>
    <row r="23" spans="1:8" ht="26.1" customHeight="1">
      <c r="A23" s="94"/>
      <c r="B23" s="133"/>
      <c r="C23" s="159"/>
      <c r="D23" s="160"/>
      <c r="E23" s="62"/>
      <c r="F23" s="65"/>
      <c r="G23" s="66"/>
      <c r="H23" s="67">
        <f t="shared" si="0"/>
        <v>0</v>
      </c>
    </row>
    <row r="24" spans="1:8" ht="26.1" customHeight="1">
      <c r="A24" s="94"/>
      <c r="B24" s="133"/>
      <c r="C24" s="159"/>
      <c r="D24" s="160"/>
      <c r="E24" s="62"/>
      <c r="F24" s="65"/>
      <c r="G24" s="66"/>
      <c r="H24" s="67">
        <f t="shared" si="0"/>
        <v>0</v>
      </c>
    </row>
    <row r="25" spans="1:8" ht="26.1" customHeight="1">
      <c r="A25" s="94"/>
      <c r="B25" s="133"/>
      <c r="C25" s="159"/>
      <c r="D25" s="160"/>
      <c r="E25" s="62"/>
      <c r="F25" s="65"/>
      <c r="G25" s="66"/>
      <c r="H25" s="67">
        <f t="shared" si="0"/>
        <v>0</v>
      </c>
    </row>
    <row r="26" spans="1:8" ht="26.1" customHeight="1">
      <c r="A26" s="94"/>
      <c r="B26" s="133"/>
      <c r="C26" s="159"/>
      <c r="D26" s="160"/>
      <c r="E26" s="62"/>
      <c r="F26" s="65"/>
      <c r="G26" s="66"/>
      <c r="H26" s="67">
        <f t="shared" si="0"/>
        <v>0</v>
      </c>
    </row>
    <row r="27" spans="1:8" ht="26.1" customHeight="1">
      <c r="A27" s="94"/>
      <c r="B27" s="133"/>
      <c r="C27" s="159"/>
      <c r="D27" s="160"/>
      <c r="E27" s="62"/>
      <c r="F27" s="65"/>
      <c r="G27" s="66"/>
      <c r="H27" s="67">
        <f t="shared" si="0"/>
        <v>0</v>
      </c>
    </row>
    <row r="28" spans="1:8" ht="26.1" customHeight="1">
      <c r="A28" s="94"/>
      <c r="B28" s="133"/>
      <c r="C28" s="159"/>
      <c r="D28" s="160"/>
      <c r="E28" s="62"/>
      <c r="F28" s="65"/>
      <c r="G28" s="66"/>
      <c r="H28" s="67">
        <f t="shared" si="0"/>
        <v>0</v>
      </c>
    </row>
    <row r="29" spans="1:8" ht="26.1" customHeight="1">
      <c r="A29" s="94"/>
      <c r="B29" s="133"/>
      <c r="C29" s="159"/>
      <c r="D29" s="160"/>
      <c r="E29" s="62"/>
      <c r="F29" s="65"/>
      <c r="G29" s="66"/>
      <c r="H29" s="67">
        <f t="shared" si="0"/>
        <v>0</v>
      </c>
    </row>
    <row r="30" spans="1:8" ht="26.1" customHeight="1">
      <c r="A30" s="94"/>
      <c r="B30" s="133"/>
      <c r="C30" s="159"/>
      <c r="D30" s="160"/>
      <c r="E30" s="62"/>
      <c r="F30" s="65"/>
      <c r="G30" s="66"/>
      <c r="H30" s="67">
        <f t="shared" si="0"/>
        <v>0</v>
      </c>
    </row>
    <row r="31" spans="1:8" ht="26.1" customHeight="1">
      <c r="A31" s="94"/>
      <c r="B31" s="133"/>
      <c r="C31" s="159"/>
      <c r="D31" s="160"/>
      <c r="E31" s="62"/>
      <c r="F31" s="65"/>
      <c r="G31" s="66"/>
      <c r="H31" s="67">
        <f t="shared" si="0"/>
        <v>0</v>
      </c>
    </row>
    <row r="32" spans="1:8" ht="26.1" customHeight="1">
      <c r="A32" s="94"/>
      <c r="B32" s="133"/>
      <c r="C32" s="159"/>
      <c r="D32" s="160"/>
      <c r="E32" s="62"/>
      <c r="F32" s="65"/>
      <c r="G32" s="66"/>
      <c r="H32" s="67">
        <f t="shared" si="0"/>
        <v>0</v>
      </c>
    </row>
    <row r="33" spans="1:8" ht="26.1" customHeight="1">
      <c r="A33" s="94"/>
      <c r="B33" s="133"/>
      <c r="C33" s="159"/>
      <c r="D33" s="160"/>
      <c r="E33" s="62"/>
      <c r="F33" s="65"/>
      <c r="G33" s="66"/>
      <c r="H33" s="67">
        <f t="shared" si="0"/>
        <v>0</v>
      </c>
    </row>
    <row r="34" spans="1:8" ht="26.1" customHeight="1">
      <c r="A34" s="94"/>
      <c r="B34" s="133"/>
      <c r="C34" s="159"/>
      <c r="D34" s="160"/>
      <c r="E34" s="62"/>
      <c r="F34" s="65"/>
      <c r="G34" s="66"/>
      <c r="H34" s="67">
        <f t="shared" si="0"/>
        <v>0</v>
      </c>
    </row>
    <row r="35" spans="1:8" ht="26.1" customHeight="1">
      <c r="A35" s="94"/>
      <c r="B35" s="133"/>
      <c r="C35" s="159"/>
      <c r="D35" s="160"/>
      <c r="E35" s="62"/>
      <c r="F35" s="65"/>
      <c r="G35" s="66"/>
      <c r="H35" s="67">
        <f t="shared" si="0"/>
        <v>0</v>
      </c>
    </row>
    <row r="36" spans="1:8" ht="26.1" customHeight="1">
      <c r="A36" s="94"/>
      <c r="B36" s="133"/>
      <c r="C36" s="159"/>
      <c r="D36" s="160"/>
      <c r="E36" s="62"/>
      <c r="F36" s="65"/>
      <c r="G36" s="66"/>
      <c r="H36" s="67">
        <f t="shared" si="0"/>
        <v>0</v>
      </c>
    </row>
    <row r="37" spans="1:8" ht="26.1" customHeight="1">
      <c r="A37" s="94"/>
      <c r="B37" s="133"/>
      <c r="C37" s="159"/>
      <c r="D37" s="160"/>
      <c r="E37" s="62"/>
      <c r="F37" s="65"/>
      <c r="G37" s="66"/>
      <c r="H37" s="67">
        <f t="shared" si="0"/>
        <v>0</v>
      </c>
    </row>
    <row r="38" spans="1:8" ht="26.1" customHeight="1">
      <c r="A38" s="94"/>
      <c r="B38" s="133"/>
      <c r="C38" s="159"/>
      <c r="D38" s="160"/>
      <c r="E38" s="62"/>
      <c r="F38" s="65"/>
      <c r="G38" s="66"/>
      <c r="H38" s="67">
        <f t="shared" si="0"/>
        <v>0</v>
      </c>
    </row>
    <row r="39" spans="1:8" ht="26.1" customHeight="1">
      <c r="A39" s="94"/>
      <c r="B39" s="133"/>
      <c r="C39" s="159"/>
      <c r="D39" s="160"/>
      <c r="E39" s="62"/>
      <c r="F39" s="65"/>
      <c r="G39" s="66"/>
      <c r="H39" s="67">
        <f t="shared" si="0"/>
        <v>0</v>
      </c>
    </row>
    <row r="40" spans="1:8" ht="18.95" customHeight="1">
      <c r="A40" s="2"/>
      <c r="B40" s="3"/>
      <c r="C40" s="64">
        <f>SUM(C10:C39)</f>
        <v>0</v>
      </c>
      <c r="D40" s="8"/>
      <c r="E40" s="8"/>
      <c r="F40" s="68"/>
      <c r="G40" s="68">
        <f>SUM(G10:G39)</f>
        <v>0</v>
      </c>
      <c r="H40" s="68">
        <f>SUM(H10:H39)</f>
        <v>0</v>
      </c>
    </row>
  </sheetData>
  <sheetProtection sheet="1" objects="1" scenarios="1" selectLockedCells="1"/>
  <mergeCells count="7">
    <mergeCell ref="F3:H3"/>
    <mergeCell ref="G5:H5"/>
    <mergeCell ref="A7:A8"/>
    <mergeCell ref="B7:B8"/>
    <mergeCell ref="C7:D7"/>
    <mergeCell ref="E7:E8"/>
    <mergeCell ref="F7:H7"/>
  </mergeCells>
  <phoneticPr fontId="15" type="noConversion"/>
  <printOptions horizontalCentered="1" gridLinesSet="0"/>
  <pageMargins left="0.75" right="0.5" top="0.35" bottom="0.35" header="0" footer="0"/>
  <pageSetup scale="82"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showZeros="0" view="pageLayout" workbookViewId="0">
      <selection activeCell="A10" sqref="A10"/>
    </sheetView>
  </sheetViews>
  <sheetFormatPr defaultColWidth="10.85546875" defaultRowHeight="12.75"/>
  <cols>
    <col min="1" max="1" width="23.28515625" style="9" customWidth="1"/>
    <col min="2" max="2" width="23.28515625" style="14" customWidth="1"/>
    <col min="3" max="3" width="11.140625" style="9" customWidth="1"/>
    <col min="4" max="8" width="10.85546875" style="9" customWidth="1"/>
    <col min="9" max="16384" width="10.85546875" style="9"/>
  </cols>
  <sheetData>
    <row r="1" spans="1:11" ht="24" customHeight="1">
      <c r="A1" s="113" t="s">
        <v>68</v>
      </c>
      <c r="B1" s="5"/>
      <c r="C1" s="5"/>
      <c r="D1" s="5"/>
      <c r="E1" s="5"/>
      <c r="F1" s="5"/>
      <c r="G1" s="5"/>
      <c r="H1" s="5"/>
    </row>
    <row r="2" spans="1:11" s="33" customFormat="1" ht="11.1" customHeight="1">
      <c r="A2" s="146" t="s">
        <v>123</v>
      </c>
      <c r="B2" s="124"/>
      <c r="C2" s="124"/>
      <c r="D2" s="124"/>
      <c r="E2" s="116"/>
      <c r="F2" s="115" t="s">
        <v>53</v>
      </c>
      <c r="G2" s="116"/>
      <c r="H2" s="117"/>
      <c r="J2" s="34"/>
      <c r="K2" s="34"/>
    </row>
    <row r="3" spans="1:11" ht="18.95" customHeight="1">
      <c r="A3" s="151" t="str">
        <f>Cover!D27</f>
        <v>&lt; description from agreement &gt;</v>
      </c>
      <c r="B3" s="128"/>
      <c r="C3" s="129"/>
      <c r="D3" s="129"/>
      <c r="E3" s="130"/>
      <c r="F3" s="318" t="str">
        <f>Cover!D25</f>
        <v>&lt; county contract number &gt;</v>
      </c>
      <c r="G3" s="319"/>
      <c r="H3" s="320"/>
      <c r="J3" s="35"/>
    </row>
    <row r="4" spans="1:11" ht="11.1" customHeight="1">
      <c r="A4" s="125" t="s">
        <v>54</v>
      </c>
      <c r="B4" s="126"/>
      <c r="C4" s="126"/>
      <c r="D4" s="126"/>
      <c r="E4" s="114"/>
      <c r="F4" s="118" t="s">
        <v>55</v>
      </c>
      <c r="G4" s="118" t="s">
        <v>56</v>
      </c>
      <c r="H4" s="119"/>
    </row>
    <row r="5" spans="1:11" ht="17.100000000000001" customHeight="1">
      <c r="A5" s="127" t="str">
        <f>Cover!D23</f>
        <v>&lt; name of consulting firm &gt;</v>
      </c>
      <c r="B5" s="128"/>
      <c r="C5" s="129"/>
      <c r="D5" s="129"/>
      <c r="E5" s="122"/>
      <c r="F5" s="123" t="str">
        <f>Cover!D36</f>
        <v>&lt; seq num &gt;</v>
      </c>
      <c r="G5" s="321" t="str">
        <f>Cover!D38</f>
        <v>&lt; consultant num &gt;</v>
      </c>
      <c r="H5" s="323"/>
    </row>
    <row r="6" spans="1:11" ht="12" customHeight="1">
      <c r="A6" s="36"/>
      <c r="B6" s="16"/>
      <c r="C6" s="36"/>
      <c r="D6" s="36"/>
      <c r="E6" s="36"/>
      <c r="F6" s="36"/>
      <c r="G6" s="36"/>
      <c r="H6" s="36"/>
    </row>
    <row r="7" spans="1:11" s="37" customFormat="1" ht="18" customHeight="1" thickBot="1">
      <c r="A7" s="335" t="s">
        <v>57</v>
      </c>
      <c r="B7" s="343" t="s">
        <v>58</v>
      </c>
      <c r="C7" s="332"/>
      <c r="D7" s="329"/>
      <c r="E7" s="341" t="s">
        <v>66</v>
      </c>
      <c r="F7" s="337" t="s">
        <v>60</v>
      </c>
      <c r="G7" s="337"/>
      <c r="H7" s="342"/>
    </row>
    <row r="8" spans="1:11" s="37" customFormat="1">
      <c r="A8" s="336"/>
      <c r="B8" s="343"/>
      <c r="C8" s="332"/>
      <c r="D8" s="329"/>
      <c r="E8" s="341"/>
      <c r="F8" s="89" t="s">
        <v>63</v>
      </c>
      <c r="G8" s="89" t="s">
        <v>64</v>
      </c>
      <c r="H8" s="131" t="s">
        <v>65</v>
      </c>
    </row>
    <row r="9" spans="1:11" ht="5.0999999999999996" customHeight="1">
      <c r="A9" s="36"/>
      <c r="B9" s="16"/>
      <c r="C9" s="36"/>
      <c r="D9" s="36"/>
      <c r="E9" s="36"/>
      <c r="F9" s="16"/>
      <c r="G9" s="36"/>
      <c r="H9" s="36"/>
    </row>
    <row r="10" spans="1:11" ht="26.1" customHeight="1">
      <c r="A10" s="94"/>
      <c r="B10" s="133"/>
      <c r="C10" s="90"/>
      <c r="D10" s="134"/>
      <c r="E10" s="62"/>
      <c r="F10" s="65"/>
      <c r="G10" s="66"/>
      <c r="H10" s="67">
        <f>F10+G10</f>
        <v>0</v>
      </c>
    </row>
    <row r="11" spans="1:11" ht="26.1" customHeight="1">
      <c r="A11" s="94"/>
      <c r="B11" s="133"/>
      <c r="C11" s="90"/>
      <c r="D11" s="134"/>
      <c r="E11" s="62"/>
      <c r="F11" s="65"/>
      <c r="G11" s="66"/>
      <c r="H11" s="67">
        <f t="shared" ref="H11:H39" si="0">F11+G11</f>
        <v>0</v>
      </c>
    </row>
    <row r="12" spans="1:11" ht="26.1" customHeight="1">
      <c r="A12" s="94"/>
      <c r="B12" s="133"/>
      <c r="C12" s="90"/>
      <c r="D12" s="134"/>
      <c r="E12" s="62"/>
      <c r="F12" s="65"/>
      <c r="G12" s="66"/>
      <c r="H12" s="67">
        <f t="shared" si="0"/>
        <v>0</v>
      </c>
    </row>
    <row r="13" spans="1:11" ht="26.1" customHeight="1">
      <c r="A13" s="94"/>
      <c r="B13" s="133"/>
      <c r="C13" s="90"/>
      <c r="D13" s="134"/>
      <c r="E13" s="62"/>
      <c r="F13" s="65"/>
      <c r="G13" s="66"/>
      <c r="H13" s="67">
        <f t="shared" si="0"/>
        <v>0</v>
      </c>
    </row>
    <row r="14" spans="1:11" ht="26.1" customHeight="1">
      <c r="A14" s="94"/>
      <c r="B14" s="133"/>
      <c r="C14" s="90"/>
      <c r="D14" s="134"/>
      <c r="E14" s="62"/>
      <c r="F14" s="65"/>
      <c r="G14" s="66"/>
      <c r="H14" s="67">
        <f t="shared" si="0"/>
        <v>0</v>
      </c>
    </row>
    <row r="15" spans="1:11" ht="26.1" customHeight="1">
      <c r="A15" s="94"/>
      <c r="B15" s="133"/>
      <c r="C15" s="90"/>
      <c r="D15" s="134"/>
      <c r="E15" s="62"/>
      <c r="F15" s="65"/>
      <c r="G15" s="66"/>
      <c r="H15" s="67">
        <f t="shared" si="0"/>
        <v>0</v>
      </c>
    </row>
    <row r="16" spans="1:11" ht="26.1" customHeight="1">
      <c r="A16" s="94"/>
      <c r="B16" s="133"/>
      <c r="C16" s="90"/>
      <c r="D16" s="134"/>
      <c r="E16" s="62"/>
      <c r="F16" s="65"/>
      <c r="G16" s="66"/>
      <c r="H16" s="67">
        <f t="shared" si="0"/>
        <v>0</v>
      </c>
    </row>
    <row r="17" spans="1:8" ht="26.1" customHeight="1">
      <c r="A17" s="94"/>
      <c r="B17" s="133"/>
      <c r="C17" s="90"/>
      <c r="D17" s="134"/>
      <c r="E17" s="62"/>
      <c r="F17" s="65"/>
      <c r="G17" s="66"/>
      <c r="H17" s="67">
        <f t="shared" si="0"/>
        <v>0</v>
      </c>
    </row>
    <row r="18" spans="1:8" ht="26.1" customHeight="1">
      <c r="A18" s="94"/>
      <c r="B18" s="133"/>
      <c r="C18" s="90"/>
      <c r="D18" s="134"/>
      <c r="E18" s="62"/>
      <c r="F18" s="65"/>
      <c r="G18" s="66"/>
      <c r="H18" s="67">
        <f t="shared" si="0"/>
        <v>0</v>
      </c>
    </row>
    <row r="19" spans="1:8" ht="26.1" customHeight="1">
      <c r="A19" s="94"/>
      <c r="B19" s="133"/>
      <c r="C19" s="90"/>
      <c r="D19" s="134"/>
      <c r="E19" s="62"/>
      <c r="F19" s="65"/>
      <c r="G19" s="66"/>
      <c r="H19" s="67">
        <f t="shared" si="0"/>
        <v>0</v>
      </c>
    </row>
    <row r="20" spans="1:8" ht="26.1" customHeight="1">
      <c r="A20" s="94"/>
      <c r="B20" s="133"/>
      <c r="C20" s="90"/>
      <c r="D20" s="134"/>
      <c r="E20" s="62"/>
      <c r="F20" s="65"/>
      <c r="G20" s="66"/>
      <c r="H20" s="67">
        <f t="shared" si="0"/>
        <v>0</v>
      </c>
    </row>
    <row r="21" spans="1:8" ht="26.1" customHeight="1">
      <c r="A21" s="94"/>
      <c r="B21" s="133"/>
      <c r="C21" s="90"/>
      <c r="D21" s="134"/>
      <c r="E21" s="62"/>
      <c r="F21" s="65"/>
      <c r="G21" s="66"/>
      <c r="H21" s="67">
        <f t="shared" si="0"/>
        <v>0</v>
      </c>
    </row>
    <row r="22" spans="1:8" ht="26.1" customHeight="1">
      <c r="A22" s="94"/>
      <c r="B22" s="133"/>
      <c r="C22" s="90"/>
      <c r="D22" s="134"/>
      <c r="E22" s="62"/>
      <c r="F22" s="65"/>
      <c r="G22" s="66"/>
      <c r="H22" s="67">
        <f t="shared" si="0"/>
        <v>0</v>
      </c>
    </row>
    <row r="23" spans="1:8" ht="26.1" customHeight="1">
      <c r="A23" s="94"/>
      <c r="B23" s="133"/>
      <c r="C23" s="90"/>
      <c r="D23" s="134"/>
      <c r="E23" s="62"/>
      <c r="F23" s="65"/>
      <c r="G23" s="66"/>
      <c r="H23" s="67">
        <f t="shared" si="0"/>
        <v>0</v>
      </c>
    </row>
    <row r="24" spans="1:8" ht="26.1" customHeight="1">
      <c r="A24" s="94"/>
      <c r="B24" s="133"/>
      <c r="C24" s="90"/>
      <c r="D24" s="134"/>
      <c r="E24" s="62"/>
      <c r="F24" s="65"/>
      <c r="G24" s="66"/>
      <c r="H24" s="67">
        <f t="shared" si="0"/>
        <v>0</v>
      </c>
    </row>
    <row r="25" spans="1:8" ht="26.1" customHeight="1">
      <c r="A25" s="94"/>
      <c r="B25" s="133"/>
      <c r="C25" s="90"/>
      <c r="D25" s="134"/>
      <c r="E25" s="62"/>
      <c r="F25" s="65"/>
      <c r="G25" s="66"/>
      <c r="H25" s="67">
        <f t="shared" si="0"/>
        <v>0</v>
      </c>
    </row>
    <row r="26" spans="1:8" ht="26.1" customHeight="1">
      <c r="A26" s="94"/>
      <c r="B26" s="133"/>
      <c r="C26" s="90"/>
      <c r="D26" s="134"/>
      <c r="E26" s="62"/>
      <c r="F26" s="65"/>
      <c r="G26" s="66"/>
      <c r="H26" s="67">
        <f t="shared" si="0"/>
        <v>0</v>
      </c>
    </row>
    <row r="27" spans="1:8" ht="26.1" customHeight="1">
      <c r="A27" s="94"/>
      <c r="B27" s="133"/>
      <c r="C27" s="90"/>
      <c r="D27" s="134"/>
      <c r="E27" s="62"/>
      <c r="F27" s="65"/>
      <c r="G27" s="66"/>
      <c r="H27" s="67">
        <f t="shared" si="0"/>
        <v>0</v>
      </c>
    </row>
    <row r="28" spans="1:8" ht="26.1" customHeight="1">
      <c r="A28" s="94"/>
      <c r="B28" s="133"/>
      <c r="C28" s="90"/>
      <c r="D28" s="134"/>
      <c r="E28" s="62"/>
      <c r="F28" s="65"/>
      <c r="G28" s="66"/>
      <c r="H28" s="67">
        <f t="shared" si="0"/>
        <v>0</v>
      </c>
    </row>
    <row r="29" spans="1:8" ht="26.1" customHeight="1">
      <c r="A29" s="94"/>
      <c r="B29" s="133"/>
      <c r="C29" s="90"/>
      <c r="D29" s="134"/>
      <c r="E29" s="62"/>
      <c r="F29" s="65"/>
      <c r="G29" s="66"/>
      <c r="H29" s="67">
        <f t="shared" si="0"/>
        <v>0</v>
      </c>
    </row>
    <row r="30" spans="1:8" ht="26.1" customHeight="1">
      <c r="A30" s="94"/>
      <c r="B30" s="133"/>
      <c r="C30" s="90"/>
      <c r="D30" s="134"/>
      <c r="E30" s="62"/>
      <c r="F30" s="65"/>
      <c r="G30" s="66"/>
      <c r="H30" s="67">
        <f t="shared" si="0"/>
        <v>0</v>
      </c>
    </row>
    <row r="31" spans="1:8" ht="26.1" customHeight="1">
      <c r="A31" s="94"/>
      <c r="B31" s="133"/>
      <c r="C31" s="90"/>
      <c r="D31" s="134"/>
      <c r="E31" s="62"/>
      <c r="F31" s="65"/>
      <c r="G31" s="66"/>
      <c r="H31" s="67">
        <f t="shared" si="0"/>
        <v>0</v>
      </c>
    </row>
    <row r="32" spans="1:8" ht="26.1" customHeight="1">
      <c r="A32" s="94"/>
      <c r="B32" s="133"/>
      <c r="C32" s="90"/>
      <c r="D32" s="134"/>
      <c r="E32" s="62"/>
      <c r="F32" s="65"/>
      <c r="G32" s="66"/>
      <c r="H32" s="67">
        <f t="shared" si="0"/>
        <v>0</v>
      </c>
    </row>
    <row r="33" spans="1:8" ht="26.1" customHeight="1">
      <c r="A33" s="94"/>
      <c r="B33" s="133"/>
      <c r="C33" s="90"/>
      <c r="D33" s="134"/>
      <c r="E33" s="62"/>
      <c r="F33" s="65"/>
      <c r="G33" s="66"/>
      <c r="H33" s="67">
        <f t="shared" si="0"/>
        <v>0</v>
      </c>
    </row>
    <row r="34" spans="1:8" ht="26.1" customHeight="1">
      <c r="A34" s="94"/>
      <c r="B34" s="133"/>
      <c r="C34" s="90"/>
      <c r="D34" s="134"/>
      <c r="E34" s="62"/>
      <c r="F34" s="65"/>
      <c r="G34" s="66"/>
      <c r="H34" s="67">
        <f t="shared" si="0"/>
        <v>0</v>
      </c>
    </row>
    <row r="35" spans="1:8" ht="26.1" customHeight="1">
      <c r="A35" s="94"/>
      <c r="B35" s="133"/>
      <c r="C35" s="90"/>
      <c r="D35" s="134"/>
      <c r="E35" s="62"/>
      <c r="F35" s="65"/>
      <c r="G35" s="66"/>
      <c r="H35" s="67">
        <f t="shared" si="0"/>
        <v>0</v>
      </c>
    </row>
    <row r="36" spans="1:8" ht="26.1" customHeight="1">
      <c r="A36" s="94"/>
      <c r="B36" s="133"/>
      <c r="C36" s="90"/>
      <c r="D36" s="134"/>
      <c r="E36" s="62"/>
      <c r="F36" s="65"/>
      <c r="G36" s="66"/>
      <c r="H36" s="67">
        <f t="shared" si="0"/>
        <v>0</v>
      </c>
    </row>
    <row r="37" spans="1:8" ht="26.1" customHeight="1">
      <c r="A37" s="94"/>
      <c r="B37" s="133"/>
      <c r="C37" s="90"/>
      <c r="D37" s="134"/>
      <c r="E37" s="62"/>
      <c r="F37" s="65"/>
      <c r="G37" s="66"/>
      <c r="H37" s="67">
        <f t="shared" si="0"/>
        <v>0</v>
      </c>
    </row>
    <row r="38" spans="1:8" ht="26.1" customHeight="1">
      <c r="A38" s="94"/>
      <c r="B38" s="133"/>
      <c r="C38" s="90"/>
      <c r="D38" s="134"/>
      <c r="E38" s="62"/>
      <c r="F38" s="65"/>
      <c r="G38" s="66"/>
      <c r="H38" s="67">
        <f t="shared" si="0"/>
        <v>0</v>
      </c>
    </row>
    <row r="39" spans="1:8" ht="26.1" customHeight="1">
      <c r="A39" s="94"/>
      <c r="B39" s="133"/>
      <c r="C39" s="90"/>
      <c r="D39" s="134"/>
      <c r="E39" s="62"/>
      <c r="F39" s="65"/>
      <c r="G39" s="66"/>
      <c r="H39" s="67">
        <f t="shared" si="0"/>
        <v>0</v>
      </c>
    </row>
    <row r="40" spans="1:8" ht="21" customHeight="1">
      <c r="A40" s="2"/>
      <c r="B40" s="3"/>
      <c r="C40" s="64">
        <f>SUM(C10:C39)</f>
        <v>0</v>
      </c>
      <c r="D40" s="8"/>
      <c r="E40" s="8"/>
      <c r="F40" s="68"/>
      <c r="G40" s="68">
        <f>SUM(G10:G39)</f>
        <v>0</v>
      </c>
      <c r="H40" s="68">
        <f>SUM(H10:H39)</f>
        <v>0</v>
      </c>
    </row>
  </sheetData>
  <sheetProtection sheet="1" objects="1" scenarios="1" selectLockedCells="1"/>
  <mergeCells count="6">
    <mergeCell ref="A7:A8"/>
    <mergeCell ref="E7:E8"/>
    <mergeCell ref="F7:H7"/>
    <mergeCell ref="B7:D8"/>
    <mergeCell ref="F3:H3"/>
    <mergeCell ref="G5:H5"/>
  </mergeCells>
  <phoneticPr fontId="15" type="noConversion"/>
  <printOptions horizontalCentered="1" gridLinesSet="0"/>
  <pageMargins left="0.75" right="0.5" top="0.35" bottom="0.35" header="0" footer="0"/>
  <pageSetup scale="82"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showGridLines="0" showZeros="0" view="pageLayout" workbookViewId="0">
      <selection activeCell="A10" sqref="A10"/>
    </sheetView>
  </sheetViews>
  <sheetFormatPr defaultColWidth="10.85546875" defaultRowHeight="12.75"/>
  <cols>
    <col min="1" max="1" width="73.140625" style="9" customWidth="1"/>
    <col min="2" max="4" width="13.140625" style="9" customWidth="1"/>
    <col min="5" max="16384" width="10.85546875" style="9"/>
  </cols>
  <sheetData>
    <row r="1" spans="1:7" ht="24" customHeight="1">
      <c r="A1" s="113" t="s">
        <v>150</v>
      </c>
      <c r="B1" s="5"/>
      <c r="C1" s="5"/>
      <c r="D1" s="5"/>
    </row>
    <row r="2" spans="1:7" s="33" customFormat="1" ht="11.1" customHeight="1">
      <c r="A2" s="146" t="s">
        <v>123</v>
      </c>
      <c r="B2" s="115" t="s">
        <v>53</v>
      </c>
      <c r="C2" s="116"/>
      <c r="D2" s="117"/>
      <c r="F2" s="34"/>
      <c r="G2" s="34"/>
    </row>
    <row r="3" spans="1:7" ht="18.95" customHeight="1">
      <c r="A3" s="151" t="str">
        <f>Cover!D27</f>
        <v>&lt; description from agreement &gt;</v>
      </c>
      <c r="B3" s="318" t="str">
        <f>Cover!D25</f>
        <v>&lt; county contract number &gt;</v>
      </c>
      <c r="C3" s="319"/>
      <c r="D3" s="320"/>
      <c r="F3" s="35"/>
    </row>
    <row r="4" spans="1:7" ht="11.1" customHeight="1">
      <c r="A4" s="118" t="s">
        <v>54</v>
      </c>
      <c r="B4" s="118" t="s">
        <v>55</v>
      </c>
      <c r="C4" s="118" t="s">
        <v>56</v>
      </c>
      <c r="D4" s="119"/>
    </row>
    <row r="5" spans="1:7" ht="17.100000000000001" customHeight="1">
      <c r="A5" s="120" t="str">
        <f>Cover!D23</f>
        <v>&lt; name of consulting firm &gt;</v>
      </c>
      <c r="B5" s="168" t="str">
        <f>Cover!D36</f>
        <v>&lt; seq num &gt;</v>
      </c>
      <c r="C5" s="321" t="str">
        <f>Cover!D38</f>
        <v>&lt; consultant num &gt;</v>
      </c>
      <c r="D5" s="323"/>
    </row>
    <row r="6" spans="1:7" ht="12" customHeight="1">
      <c r="A6" s="36"/>
      <c r="B6" s="36"/>
      <c r="C6" s="36"/>
      <c r="D6" s="36"/>
    </row>
    <row r="7" spans="1:7" s="37" customFormat="1" ht="36" customHeight="1">
      <c r="A7" s="169" t="s">
        <v>151</v>
      </c>
      <c r="B7" s="103" t="s">
        <v>152</v>
      </c>
      <c r="C7" s="170" t="s">
        <v>125</v>
      </c>
      <c r="D7" s="170" t="s">
        <v>188</v>
      </c>
    </row>
    <row r="8" spans="1:7" ht="9" customHeight="1">
      <c r="A8" s="101"/>
      <c r="B8" s="102"/>
      <c r="C8" s="102"/>
      <c r="D8" s="102"/>
    </row>
    <row r="9" spans="1:7" s="86" customFormat="1" ht="26.1" customHeight="1">
      <c r="A9" s="105" t="s">
        <v>159</v>
      </c>
      <c r="B9" s="107">
        <f>SUM(B10:B43)</f>
        <v>0</v>
      </c>
      <c r="C9" s="218">
        <f>IF(B9=0,,D9/B9)</f>
        <v>0</v>
      </c>
      <c r="D9" s="107">
        <f>SUM(D10:D43)</f>
        <v>0</v>
      </c>
    </row>
    <row r="10" spans="1:7" ht="21.95" customHeight="1">
      <c r="A10" s="163" t="s">
        <v>153</v>
      </c>
      <c r="B10" s="158"/>
      <c r="C10" s="219"/>
      <c r="D10" s="111">
        <f>B10*C10</f>
        <v>0</v>
      </c>
    </row>
    <row r="11" spans="1:7" ht="21.95" customHeight="1">
      <c r="A11" s="163" t="s">
        <v>154</v>
      </c>
      <c r="B11" s="158"/>
      <c r="C11" s="219"/>
      <c r="D11" s="111">
        <f>B11*C11</f>
        <v>0</v>
      </c>
    </row>
    <row r="12" spans="1:7" ht="21.95" customHeight="1">
      <c r="A12" s="163" t="s">
        <v>155</v>
      </c>
      <c r="B12" s="158"/>
      <c r="C12" s="219"/>
      <c r="D12" s="111">
        <f>B12*C12</f>
        <v>0</v>
      </c>
    </row>
    <row r="13" spans="1:7" ht="21.95" customHeight="1">
      <c r="A13" s="163"/>
      <c r="B13" s="158"/>
      <c r="C13" s="219"/>
      <c r="D13" s="111">
        <f t="shared" ref="D13:D33" si="0">B13*C13</f>
        <v>0</v>
      </c>
    </row>
    <row r="14" spans="1:7" ht="21.95" customHeight="1">
      <c r="A14" s="163"/>
      <c r="B14" s="158"/>
      <c r="C14" s="219"/>
      <c r="D14" s="111">
        <f t="shared" si="0"/>
        <v>0</v>
      </c>
    </row>
    <row r="15" spans="1:7" ht="21.95" customHeight="1">
      <c r="A15" s="163"/>
      <c r="B15" s="158"/>
      <c r="C15" s="219"/>
      <c r="D15" s="111">
        <f t="shared" si="0"/>
        <v>0</v>
      </c>
    </row>
    <row r="16" spans="1:7" ht="21.95" customHeight="1">
      <c r="A16" s="163"/>
      <c r="B16" s="158"/>
      <c r="C16" s="219"/>
      <c r="D16" s="111">
        <f t="shared" si="0"/>
        <v>0</v>
      </c>
    </row>
    <row r="17" spans="1:4" ht="21.95" customHeight="1">
      <c r="A17" s="163"/>
      <c r="B17" s="158"/>
      <c r="C17" s="219"/>
      <c r="D17" s="111">
        <f t="shared" ref="D17:D25" si="1">B17*C17</f>
        <v>0</v>
      </c>
    </row>
    <row r="18" spans="1:4" ht="21.95" customHeight="1">
      <c r="A18" s="163"/>
      <c r="B18" s="158"/>
      <c r="C18" s="219"/>
      <c r="D18" s="111">
        <f t="shared" si="1"/>
        <v>0</v>
      </c>
    </row>
    <row r="19" spans="1:4" ht="21.95" customHeight="1">
      <c r="A19" s="163"/>
      <c r="B19" s="158"/>
      <c r="C19" s="219"/>
      <c r="D19" s="111">
        <f t="shared" si="1"/>
        <v>0</v>
      </c>
    </row>
    <row r="20" spans="1:4" ht="21.95" customHeight="1">
      <c r="A20" s="163"/>
      <c r="B20" s="158"/>
      <c r="C20" s="219"/>
      <c r="D20" s="111">
        <f t="shared" si="1"/>
        <v>0</v>
      </c>
    </row>
    <row r="21" spans="1:4" ht="21.95" customHeight="1">
      <c r="A21" s="163"/>
      <c r="B21" s="158"/>
      <c r="C21" s="219"/>
      <c r="D21" s="111">
        <f t="shared" si="1"/>
        <v>0</v>
      </c>
    </row>
    <row r="22" spans="1:4" ht="21.95" customHeight="1">
      <c r="A22" s="163"/>
      <c r="B22" s="158"/>
      <c r="C22" s="219"/>
      <c r="D22" s="111">
        <f t="shared" si="1"/>
        <v>0</v>
      </c>
    </row>
    <row r="23" spans="1:4" ht="21.95" customHeight="1">
      <c r="A23" s="163"/>
      <c r="B23" s="158"/>
      <c r="C23" s="219"/>
      <c r="D23" s="111">
        <f t="shared" si="1"/>
        <v>0</v>
      </c>
    </row>
    <row r="24" spans="1:4" ht="21.95" customHeight="1">
      <c r="A24" s="163"/>
      <c r="B24" s="158"/>
      <c r="C24" s="219"/>
      <c r="D24" s="111">
        <f t="shared" si="1"/>
        <v>0</v>
      </c>
    </row>
    <row r="25" spans="1:4" ht="21.95" customHeight="1">
      <c r="A25" s="163"/>
      <c r="B25" s="158"/>
      <c r="C25" s="219"/>
      <c r="D25" s="111">
        <f t="shared" si="1"/>
        <v>0</v>
      </c>
    </row>
    <row r="26" spans="1:4" ht="21.95" customHeight="1">
      <c r="A26" s="163"/>
      <c r="B26" s="158"/>
      <c r="C26" s="219"/>
      <c r="D26" s="111">
        <f t="shared" si="0"/>
        <v>0</v>
      </c>
    </row>
    <row r="27" spans="1:4" ht="21.95" customHeight="1">
      <c r="A27" s="163"/>
      <c r="B27" s="158"/>
      <c r="C27" s="219"/>
      <c r="D27" s="111">
        <f t="shared" si="0"/>
        <v>0</v>
      </c>
    </row>
    <row r="28" spans="1:4" ht="21.95" customHeight="1">
      <c r="A28" s="163"/>
      <c r="B28" s="158"/>
      <c r="C28" s="219"/>
      <c r="D28" s="111">
        <f t="shared" si="0"/>
        <v>0</v>
      </c>
    </row>
    <row r="29" spans="1:4" ht="21.95" customHeight="1">
      <c r="A29" s="163"/>
      <c r="B29" s="158"/>
      <c r="C29" s="219"/>
      <c r="D29" s="111">
        <f t="shared" si="0"/>
        <v>0</v>
      </c>
    </row>
    <row r="30" spans="1:4" ht="21.95" customHeight="1">
      <c r="A30" s="163"/>
      <c r="B30" s="158"/>
      <c r="C30" s="219"/>
      <c r="D30" s="111">
        <f t="shared" si="0"/>
        <v>0</v>
      </c>
    </row>
    <row r="31" spans="1:4" ht="21.95" customHeight="1">
      <c r="A31" s="163"/>
      <c r="B31" s="158"/>
      <c r="C31" s="219"/>
      <c r="D31" s="111">
        <f t="shared" si="0"/>
        <v>0</v>
      </c>
    </row>
    <row r="32" spans="1:4" ht="21.95" customHeight="1">
      <c r="A32" s="163"/>
      <c r="B32" s="158"/>
      <c r="C32" s="219"/>
      <c r="D32" s="111">
        <f t="shared" si="0"/>
        <v>0</v>
      </c>
    </row>
    <row r="33" spans="1:4" ht="21.95" customHeight="1">
      <c r="A33" s="163"/>
      <c r="B33" s="158"/>
      <c r="C33" s="219"/>
      <c r="D33" s="111">
        <f t="shared" si="0"/>
        <v>0</v>
      </c>
    </row>
    <row r="34" spans="1:4" ht="21.95" customHeight="1">
      <c r="A34" s="163"/>
      <c r="B34" s="158"/>
      <c r="C34" s="219"/>
      <c r="D34" s="111">
        <f t="shared" ref="D34:D43" si="2">B34*C34</f>
        <v>0</v>
      </c>
    </row>
    <row r="35" spans="1:4" ht="21.95" customHeight="1">
      <c r="A35" s="163"/>
      <c r="B35" s="158"/>
      <c r="C35" s="219"/>
      <c r="D35" s="111">
        <f t="shared" si="2"/>
        <v>0</v>
      </c>
    </row>
    <row r="36" spans="1:4" ht="21.95" customHeight="1">
      <c r="A36" s="163"/>
      <c r="B36" s="158"/>
      <c r="C36" s="219"/>
      <c r="D36" s="111">
        <f t="shared" si="2"/>
        <v>0</v>
      </c>
    </row>
    <row r="37" spans="1:4" ht="21.95" customHeight="1">
      <c r="A37" s="163"/>
      <c r="B37" s="158"/>
      <c r="C37" s="219"/>
      <c r="D37" s="111">
        <f t="shared" si="2"/>
        <v>0</v>
      </c>
    </row>
    <row r="38" spans="1:4" ht="21.95" customHeight="1">
      <c r="A38" s="163"/>
      <c r="B38" s="158"/>
      <c r="C38" s="219"/>
      <c r="D38" s="111">
        <f t="shared" si="2"/>
        <v>0</v>
      </c>
    </row>
    <row r="39" spans="1:4" ht="21.95" customHeight="1">
      <c r="A39" s="163"/>
      <c r="B39" s="158"/>
      <c r="C39" s="219"/>
      <c r="D39" s="111">
        <f t="shared" si="2"/>
        <v>0</v>
      </c>
    </row>
    <row r="40" spans="1:4" ht="21.95" customHeight="1">
      <c r="A40" s="163"/>
      <c r="B40" s="158"/>
      <c r="C40" s="219"/>
      <c r="D40" s="111">
        <f t="shared" si="2"/>
        <v>0</v>
      </c>
    </row>
    <row r="41" spans="1:4" ht="21.95" customHeight="1">
      <c r="A41" s="163"/>
      <c r="B41" s="158"/>
      <c r="C41" s="219"/>
      <c r="D41" s="111">
        <f t="shared" si="2"/>
        <v>0</v>
      </c>
    </row>
    <row r="42" spans="1:4" ht="21.95" customHeight="1">
      <c r="A42" s="163"/>
      <c r="B42" s="158"/>
      <c r="C42" s="219"/>
      <c r="D42" s="111">
        <f t="shared" si="2"/>
        <v>0</v>
      </c>
    </row>
    <row r="43" spans="1:4" ht="21.95" customHeight="1">
      <c r="A43" s="163"/>
      <c r="B43" s="158"/>
      <c r="C43" s="219"/>
      <c r="D43" s="111">
        <f t="shared" si="2"/>
        <v>0</v>
      </c>
    </row>
    <row r="44" spans="1:4" ht="9" customHeight="1">
      <c r="A44" s="101"/>
      <c r="B44" s="102"/>
      <c r="C44" s="102"/>
      <c r="D44" s="102"/>
    </row>
    <row r="45" spans="1:4" s="86" customFormat="1" ht="26.1" customHeight="1">
      <c r="A45" s="105" t="s">
        <v>158</v>
      </c>
      <c r="B45" s="107">
        <f>SUM(B46:B79)</f>
        <v>0</v>
      </c>
      <c r="C45" s="218">
        <f>IF(B45=0,,D45/B45)</f>
        <v>0</v>
      </c>
      <c r="D45" s="107">
        <f>SUM(D46:D79)</f>
        <v>0</v>
      </c>
    </row>
    <row r="46" spans="1:4" ht="21.95" customHeight="1">
      <c r="A46" s="163" t="s">
        <v>153</v>
      </c>
      <c r="B46" s="158"/>
      <c r="C46" s="219"/>
      <c r="D46" s="111">
        <f>B46*C46</f>
        <v>0</v>
      </c>
    </row>
    <row r="47" spans="1:4" ht="21.95" customHeight="1">
      <c r="A47" s="163" t="s">
        <v>154</v>
      </c>
      <c r="B47" s="158"/>
      <c r="C47" s="219"/>
      <c r="D47" s="111">
        <f t="shared" ref="D47:D79" si="3">B47*C47</f>
        <v>0</v>
      </c>
    </row>
    <row r="48" spans="1:4" ht="21.95" customHeight="1">
      <c r="A48" s="163" t="s">
        <v>155</v>
      </c>
      <c r="B48" s="158"/>
      <c r="C48" s="219"/>
      <c r="D48" s="111">
        <f t="shared" si="3"/>
        <v>0</v>
      </c>
    </row>
    <row r="49" spans="1:4" ht="21.95" customHeight="1">
      <c r="A49" s="163"/>
      <c r="B49" s="158"/>
      <c r="C49" s="219"/>
      <c r="D49" s="111">
        <f t="shared" si="3"/>
        <v>0</v>
      </c>
    </row>
    <row r="50" spans="1:4" ht="21.95" customHeight="1">
      <c r="A50" s="163"/>
      <c r="B50" s="158"/>
      <c r="C50" s="219"/>
      <c r="D50" s="111">
        <f t="shared" si="3"/>
        <v>0</v>
      </c>
    </row>
    <row r="51" spans="1:4" ht="21.95" customHeight="1">
      <c r="A51" s="163"/>
      <c r="B51" s="158"/>
      <c r="C51" s="219"/>
      <c r="D51" s="111">
        <f t="shared" si="3"/>
        <v>0</v>
      </c>
    </row>
    <row r="52" spans="1:4" ht="21.95" customHeight="1">
      <c r="A52" s="163"/>
      <c r="B52" s="158"/>
      <c r="C52" s="219"/>
      <c r="D52" s="111">
        <f t="shared" si="3"/>
        <v>0</v>
      </c>
    </row>
    <row r="53" spans="1:4" ht="21.95" customHeight="1">
      <c r="A53" s="163"/>
      <c r="B53" s="158"/>
      <c r="C53" s="219"/>
      <c r="D53" s="111">
        <f t="shared" si="3"/>
        <v>0</v>
      </c>
    </row>
    <row r="54" spans="1:4" ht="21.95" customHeight="1">
      <c r="A54" s="163"/>
      <c r="B54" s="158"/>
      <c r="C54" s="219"/>
      <c r="D54" s="111">
        <f t="shared" si="3"/>
        <v>0</v>
      </c>
    </row>
    <row r="55" spans="1:4" ht="21.95" customHeight="1">
      <c r="A55" s="163"/>
      <c r="B55" s="158"/>
      <c r="C55" s="219"/>
      <c r="D55" s="111">
        <f t="shared" si="3"/>
        <v>0</v>
      </c>
    </row>
    <row r="56" spans="1:4" ht="21.95" customHeight="1">
      <c r="A56" s="163"/>
      <c r="B56" s="158"/>
      <c r="C56" s="219"/>
      <c r="D56" s="111">
        <f t="shared" si="3"/>
        <v>0</v>
      </c>
    </row>
    <row r="57" spans="1:4" ht="21.95" customHeight="1">
      <c r="A57" s="163"/>
      <c r="B57" s="158"/>
      <c r="C57" s="219"/>
      <c r="D57" s="111">
        <f t="shared" si="3"/>
        <v>0</v>
      </c>
    </row>
    <row r="58" spans="1:4" ht="21.95" customHeight="1">
      <c r="A58" s="163"/>
      <c r="B58" s="158"/>
      <c r="C58" s="219"/>
      <c r="D58" s="111">
        <f t="shared" si="3"/>
        <v>0</v>
      </c>
    </row>
    <row r="59" spans="1:4" ht="21.95" customHeight="1">
      <c r="A59" s="163"/>
      <c r="B59" s="158"/>
      <c r="C59" s="219"/>
      <c r="D59" s="111">
        <f t="shared" si="3"/>
        <v>0</v>
      </c>
    </row>
    <row r="60" spans="1:4" ht="21.95" customHeight="1">
      <c r="A60" s="163"/>
      <c r="B60" s="158"/>
      <c r="C60" s="219"/>
      <c r="D60" s="111">
        <f t="shared" si="3"/>
        <v>0</v>
      </c>
    </row>
    <row r="61" spans="1:4" ht="21.95" customHeight="1">
      <c r="A61" s="163"/>
      <c r="B61" s="158"/>
      <c r="C61" s="219"/>
      <c r="D61" s="111">
        <f t="shared" si="3"/>
        <v>0</v>
      </c>
    </row>
    <row r="62" spans="1:4" ht="21.95" customHeight="1">
      <c r="A62" s="163"/>
      <c r="B62" s="158"/>
      <c r="C62" s="219"/>
      <c r="D62" s="111">
        <f t="shared" si="3"/>
        <v>0</v>
      </c>
    </row>
    <row r="63" spans="1:4" ht="21.95" customHeight="1">
      <c r="A63" s="163"/>
      <c r="B63" s="158"/>
      <c r="C63" s="219"/>
      <c r="D63" s="111">
        <f t="shared" si="3"/>
        <v>0</v>
      </c>
    </row>
    <row r="64" spans="1:4" ht="21.95" customHeight="1">
      <c r="A64" s="163"/>
      <c r="B64" s="158"/>
      <c r="C64" s="219"/>
      <c r="D64" s="111">
        <f t="shared" si="3"/>
        <v>0</v>
      </c>
    </row>
    <row r="65" spans="1:4" ht="21.95" customHeight="1">
      <c r="A65" s="163"/>
      <c r="B65" s="158"/>
      <c r="C65" s="219"/>
      <c r="D65" s="111">
        <f t="shared" si="3"/>
        <v>0</v>
      </c>
    </row>
    <row r="66" spans="1:4" ht="21.95" customHeight="1">
      <c r="A66" s="163"/>
      <c r="B66" s="158"/>
      <c r="C66" s="219"/>
      <c r="D66" s="111">
        <f t="shared" si="3"/>
        <v>0</v>
      </c>
    </row>
    <row r="67" spans="1:4" ht="21.95" customHeight="1">
      <c r="A67" s="163"/>
      <c r="B67" s="158"/>
      <c r="C67" s="219"/>
      <c r="D67" s="111">
        <f t="shared" si="3"/>
        <v>0</v>
      </c>
    </row>
    <row r="68" spans="1:4" ht="21.95" customHeight="1">
      <c r="A68" s="163"/>
      <c r="B68" s="158"/>
      <c r="C68" s="219"/>
      <c r="D68" s="111">
        <f t="shared" si="3"/>
        <v>0</v>
      </c>
    </row>
    <row r="69" spans="1:4" ht="21.95" customHeight="1">
      <c r="A69" s="163"/>
      <c r="B69" s="158"/>
      <c r="C69" s="219"/>
      <c r="D69" s="111">
        <f t="shared" si="3"/>
        <v>0</v>
      </c>
    </row>
    <row r="70" spans="1:4" ht="21.95" customHeight="1">
      <c r="A70" s="163"/>
      <c r="B70" s="158"/>
      <c r="C70" s="219"/>
      <c r="D70" s="111">
        <f t="shared" si="3"/>
        <v>0</v>
      </c>
    </row>
    <row r="71" spans="1:4" ht="21.95" customHeight="1">
      <c r="A71" s="163"/>
      <c r="B71" s="158"/>
      <c r="C71" s="219"/>
      <c r="D71" s="111">
        <f t="shared" si="3"/>
        <v>0</v>
      </c>
    </row>
    <row r="72" spans="1:4" ht="21.95" customHeight="1">
      <c r="A72" s="163"/>
      <c r="B72" s="158"/>
      <c r="C72" s="219"/>
      <c r="D72" s="111">
        <f t="shared" si="3"/>
        <v>0</v>
      </c>
    </row>
    <row r="73" spans="1:4" ht="21.95" customHeight="1">
      <c r="A73" s="163"/>
      <c r="B73" s="158"/>
      <c r="C73" s="219"/>
      <c r="D73" s="111">
        <f t="shared" si="3"/>
        <v>0</v>
      </c>
    </row>
    <row r="74" spans="1:4" ht="21.95" customHeight="1">
      <c r="A74" s="163"/>
      <c r="B74" s="158"/>
      <c r="C74" s="219"/>
      <c r="D74" s="111">
        <f t="shared" si="3"/>
        <v>0</v>
      </c>
    </row>
    <row r="75" spans="1:4" ht="21.95" customHeight="1">
      <c r="A75" s="163"/>
      <c r="B75" s="158"/>
      <c r="C75" s="219"/>
      <c r="D75" s="111">
        <f t="shared" si="3"/>
        <v>0</v>
      </c>
    </row>
    <row r="76" spans="1:4" ht="21.95" customHeight="1">
      <c r="A76" s="163"/>
      <c r="B76" s="158"/>
      <c r="C76" s="219"/>
      <c r="D76" s="111">
        <f t="shared" si="3"/>
        <v>0</v>
      </c>
    </row>
    <row r="77" spans="1:4" ht="21.95" customHeight="1">
      <c r="A77" s="163"/>
      <c r="B77" s="158"/>
      <c r="C77" s="219"/>
      <c r="D77" s="111">
        <f t="shared" si="3"/>
        <v>0</v>
      </c>
    </row>
    <row r="78" spans="1:4" s="281" customFormat="1" ht="21.95" customHeight="1">
      <c r="A78" s="287"/>
      <c r="B78" s="158"/>
      <c r="C78" s="219"/>
      <c r="D78" s="111"/>
    </row>
    <row r="79" spans="1:4" ht="21.95" customHeight="1">
      <c r="A79" s="163"/>
      <c r="B79" s="158"/>
      <c r="C79" s="219"/>
      <c r="D79" s="111">
        <f t="shared" si="3"/>
        <v>0</v>
      </c>
    </row>
    <row r="80" spans="1:4" ht="9" customHeight="1">
      <c r="A80" s="101"/>
      <c r="B80" s="102"/>
      <c r="C80" s="102"/>
      <c r="D80" s="102"/>
    </row>
    <row r="81" spans="1:4" s="86" customFormat="1" ht="26.1" customHeight="1">
      <c r="A81" s="105" t="s">
        <v>157</v>
      </c>
      <c r="B81" s="107">
        <f>SUM(B82:B115)</f>
        <v>0</v>
      </c>
      <c r="C81" s="218">
        <f>IF(B81=0,,D81/B81)</f>
        <v>0</v>
      </c>
      <c r="D81" s="107">
        <f>SUM(D82:D115)</f>
        <v>0</v>
      </c>
    </row>
    <row r="82" spans="1:4" ht="21.95" customHeight="1">
      <c r="A82" s="163" t="s">
        <v>153</v>
      </c>
      <c r="B82" s="158"/>
      <c r="C82" s="219"/>
      <c r="D82" s="111">
        <f>B82*C82</f>
        <v>0</v>
      </c>
    </row>
    <row r="83" spans="1:4" ht="21.95" customHeight="1">
      <c r="A83" s="163" t="s">
        <v>154</v>
      </c>
      <c r="B83" s="158"/>
      <c r="C83" s="219"/>
      <c r="D83" s="111">
        <f t="shared" ref="D83:D115" si="4">B83*C83</f>
        <v>0</v>
      </c>
    </row>
    <row r="84" spans="1:4" ht="21.95" customHeight="1">
      <c r="A84" s="163" t="s">
        <v>155</v>
      </c>
      <c r="B84" s="158"/>
      <c r="C84" s="219"/>
      <c r="D84" s="111">
        <f t="shared" si="4"/>
        <v>0</v>
      </c>
    </row>
    <row r="85" spans="1:4" ht="21.95" customHeight="1">
      <c r="A85" s="163"/>
      <c r="B85" s="158"/>
      <c r="C85" s="219"/>
      <c r="D85" s="111">
        <f t="shared" si="4"/>
        <v>0</v>
      </c>
    </row>
    <row r="86" spans="1:4" ht="21.95" customHeight="1">
      <c r="A86" s="163"/>
      <c r="B86" s="158"/>
      <c r="C86" s="219"/>
      <c r="D86" s="111">
        <f t="shared" si="4"/>
        <v>0</v>
      </c>
    </row>
    <row r="87" spans="1:4" ht="21.95" customHeight="1">
      <c r="A87" s="163"/>
      <c r="B87" s="158"/>
      <c r="C87" s="219"/>
      <c r="D87" s="111">
        <f t="shared" si="4"/>
        <v>0</v>
      </c>
    </row>
    <row r="88" spans="1:4" ht="21.95" customHeight="1">
      <c r="A88" s="163"/>
      <c r="B88" s="158"/>
      <c r="C88" s="219"/>
      <c r="D88" s="111">
        <f t="shared" si="4"/>
        <v>0</v>
      </c>
    </row>
    <row r="89" spans="1:4" ht="21.95" customHeight="1">
      <c r="A89" s="163"/>
      <c r="B89" s="158"/>
      <c r="C89" s="219"/>
      <c r="D89" s="111">
        <f t="shared" si="4"/>
        <v>0</v>
      </c>
    </row>
    <row r="90" spans="1:4" ht="21.95" customHeight="1">
      <c r="A90" s="163"/>
      <c r="B90" s="158"/>
      <c r="C90" s="219"/>
      <c r="D90" s="111">
        <f t="shared" si="4"/>
        <v>0</v>
      </c>
    </row>
    <row r="91" spans="1:4" ht="21.95" customHeight="1">
      <c r="A91" s="163"/>
      <c r="B91" s="158"/>
      <c r="C91" s="219"/>
      <c r="D91" s="111">
        <f t="shared" si="4"/>
        <v>0</v>
      </c>
    </row>
    <row r="92" spans="1:4" ht="21.95" customHeight="1">
      <c r="A92" s="163"/>
      <c r="B92" s="158"/>
      <c r="C92" s="219"/>
      <c r="D92" s="111">
        <f t="shared" si="4"/>
        <v>0</v>
      </c>
    </row>
    <row r="93" spans="1:4" ht="21.95" customHeight="1">
      <c r="A93" s="163"/>
      <c r="B93" s="158"/>
      <c r="C93" s="219"/>
      <c r="D93" s="111">
        <f t="shared" si="4"/>
        <v>0</v>
      </c>
    </row>
    <row r="94" spans="1:4" ht="21.95" customHeight="1">
      <c r="A94" s="163"/>
      <c r="B94" s="158"/>
      <c r="C94" s="219"/>
      <c r="D94" s="111">
        <f t="shared" si="4"/>
        <v>0</v>
      </c>
    </row>
    <row r="95" spans="1:4" ht="21.95" customHeight="1">
      <c r="A95" s="163"/>
      <c r="B95" s="158"/>
      <c r="C95" s="219"/>
      <c r="D95" s="111">
        <f t="shared" si="4"/>
        <v>0</v>
      </c>
    </row>
    <row r="96" spans="1:4" ht="21.95" customHeight="1">
      <c r="A96" s="163"/>
      <c r="B96" s="158"/>
      <c r="C96" s="219"/>
      <c r="D96" s="111">
        <f t="shared" si="4"/>
        <v>0</v>
      </c>
    </row>
    <row r="97" spans="1:4" ht="21.95" customHeight="1">
      <c r="A97" s="163"/>
      <c r="B97" s="158"/>
      <c r="C97" s="219"/>
      <c r="D97" s="111">
        <f t="shared" si="4"/>
        <v>0</v>
      </c>
    </row>
    <row r="98" spans="1:4" ht="21.95" customHeight="1">
      <c r="A98" s="163"/>
      <c r="B98" s="158"/>
      <c r="C98" s="219"/>
      <c r="D98" s="111">
        <f t="shared" si="4"/>
        <v>0</v>
      </c>
    </row>
    <row r="99" spans="1:4" ht="21.95" customHeight="1">
      <c r="A99" s="163"/>
      <c r="B99" s="158"/>
      <c r="C99" s="219"/>
      <c r="D99" s="111">
        <f t="shared" si="4"/>
        <v>0</v>
      </c>
    </row>
    <row r="100" spans="1:4" ht="21.95" customHeight="1">
      <c r="A100" s="163"/>
      <c r="B100" s="158"/>
      <c r="C100" s="219"/>
      <c r="D100" s="111">
        <f t="shared" si="4"/>
        <v>0</v>
      </c>
    </row>
    <row r="101" spans="1:4" ht="21.95" customHeight="1">
      <c r="A101" s="163"/>
      <c r="B101" s="158"/>
      <c r="C101" s="219"/>
      <c r="D101" s="111">
        <f t="shared" si="4"/>
        <v>0</v>
      </c>
    </row>
    <row r="102" spans="1:4" ht="21.95" customHeight="1">
      <c r="A102" s="163"/>
      <c r="B102" s="158"/>
      <c r="C102" s="219"/>
      <c r="D102" s="111">
        <f t="shared" si="4"/>
        <v>0</v>
      </c>
    </row>
    <row r="103" spans="1:4" ht="21.95" customHeight="1">
      <c r="A103" s="163"/>
      <c r="B103" s="158"/>
      <c r="C103" s="219"/>
      <c r="D103" s="111">
        <f t="shared" si="4"/>
        <v>0</v>
      </c>
    </row>
    <row r="104" spans="1:4" ht="21.95" customHeight="1">
      <c r="A104" s="163"/>
      <c r="B104" s="158"/>
      <c r="C104" s="219"/>
      <c r="D104" s="111">
        <f t="shared" si="4"/>
        <v>0</v>
      </c>
    </row>
    <row r="105" spans="1:4" ht="21.95" customHeight="1">
      <c r="A105" s="163"/>
      <c r="B105" s="158"/>
      <c r="C105" s="219"/>
      <c r="D105" s="111">
        <f t="shared" si="4"/>
        <v>0</v>
      </c>
    </row>
    <row r="106" spans="1:4" ht="21.95" customHeight="1">
      <c r="A106" s="163"/>
      <c r="B106" s="158"/>
      <c r="C106" s="219"/>
      <c r="D106" s="111">
        <f t="shared" si="4"/>
        <v>0</v>
      </c>
    </row>
    <row r="107" spans="1:4" ht="21.95" customHeight="1">
      <c r="A107" s="163"/>
      <c r="B107" s="158"/>
      <c r="C107" s="219"/>
      <c r="D107" s="111">
        <f t="shared" si="4"/>
        <v>0</v>
      </c>
    </row>
    <row r="108" spans="1:4" ht="21.95" customHeight="1">
      <c r="A108" s="163"/>
      <c r="B108" s="158"/>
      <c r="C108" s="219"/>
      <c r="D108" s="111">
        <f t="shared" si="4"/>
        <v>0</v>
      </c>
    </row>
    <row r="109" spans="1:4" ht="21.95" customHeight="1">
      <c r="A109" s="163"/>
      <c r="B109" s="158"/>
      <c r="C109" s="219"/>
      <c r="D109" s="111">
        <f t="shared" si="4"/>
        <v>0</v>
      </c>
    </row>
    <row r="110" spans="1:4" ht="21.95" customHeight="1">
      <c r="A110" s="163"/>
      <c r="B110" s="158"/>
      <c r="C110" s="219"/>
      <c r="D110" s="111">
        <f t="shared" si="4"/>
        <v>0</v>
      </c>
    </row>
    <row r="111" spans="1:4" ht="21.95" customHeight="1">
      <c r="A111" s="163"/>
      <c r="B111" s="158"/>
      <c r="C111" s="219"/>
      <c r="D111" s="111">
        <f t="shared" si="4"/>
        <v>0</v>
      </c>
    </row>
    <row r="112" spans="1:4" ht="21.95" customHeight="1">
      <c r="A112" s="163"/>
      <c r="B112" s="158"/>
      <c r="C112" s="219"/>
      <c r="D112" s="111">
        <f t="shared" si="4"/>
        <v>0</v>
      </c>
    </row>
    <row r="113" spans="1:4" ht="21.95" customHeight="1">
      <c r="A113" s="163"/>
      <c r="B113" s="158"/>
      <c r="C113" s="219"/>
      <c r="D113" s="111">
        <f t="shared" si="4"/>
        <v>0</v>
      </c>
    </row>
    <row r="114" spans="1:4" s="281" customFormat="1" ht="21.95" customHeight="1">
      <c r="A114" s="287"/>
      <c r="B114" s="158"/>
      <c r="C114" s="219"/>
      <c r="D114" s="111"/>
    </row>
    <row r="115" spans="1:4" ht="21.95" customHeight="1">
      <c r="A115" s="163"/>
      <c r="B115" s="158"/>
      <c r="C115" s="219"/>
      <c r="D115" s="111">
        <f t="shared" si="4"/>
        <v>0</v>
      </c>
    </row>
    <row r="116" spans="1:4" ht="9" customHeight="1">
      <c r="A116" s="101"/>
      <c r="B116" s="102"/>
      <c r="C116" s="102"/>
      <c r="D116" s="102"/>
    </row>
    <row r="117" spans="1:4" s="86" customFormat="1" ht="26.1" customHeight="1">
      <c r="A117" s="105" t="s">
        <v>156</v>
      </c>
      <c r="B117" s="107">
        <f>SUM(B118:B151)</f>
        <v>0</v>
      </c>
      <c r="C117" s="218">
        <f>IF(B117=0,,D117/B117)</f>
        <v>0</v>
      </c>
      <c r="D117" s="107">
        <f>SUM(D118:D151)</f>
        <v>0</v>
      </c>
    </row>
    <row r="118" spans="1:4" ht="21.95" customHeight="1">
      <c r="A118" s="163" t="s">
        <v>153</v>
      </c>
      <c r="B118" s="158"/>
      <c r="C118" s="219"/>
      <c r="D118" s="111">
        <f>B118*C118</f>
        <v>0</v>
      </c>
    </row>
    <row r="119" spans="1:4" ht="21.95" customHeight="1">
      <c r="A119" s="163" t="s">
        <v>154</v>
      </c>
      <c r="B119" s="158"/>
      <c r="C119" s="219"/>
      <c r="D119" s="111">
        <f t="shared" ref="D119:D151" si="5">B119*C119</f>
        <v>0</v>
      </c>
    </row>
    <row r="120" spans="1:4" ht="21.95" customHeight="1">
      <c r="A120" s="163" t="s">
        <v>155</v>
      </c>
      <c r="B120" s="158"/>
      <c r="C120" s="219"/>
      <c r="D120" s="111">
        <f t="shared" si="5"/>
        <v>0</v>
      </c>
    </row>
    <row r="121" spans="1:4" ht="21.95" customHeight="1">
      <c r="A121" s="163"/>
      <c r="B121" s="158"/>
      <c r="C121" s="219"/>
      <c r="D121" s="111">
        <f t="shared" si="5"/>
        <v>0</v>
      </c>
    </row>
    <row r="122" spans="1:4" ht="21.95" customHeight="1">
      <c r="A122" s="163"/>
      <c r="B122" s="158"/>
      <c r="C122" s="219"/>
      <c r="D122" s="111">
        <f t="shared" si="5"/>
        <v>0</v>
      </c>
    </row>
    <row r="123" spans="1:4" ht="21.95" customHeight="1">
      <c r="A123" s="163"/>
      <c r="B123" s="158"/>
      <c r="C123" s="219"/>
      <c r="D123" s="111">
        <f t="shared" si="5"/>
        <v>0</v>
      </c>
    </row>
    <row r="124" spans="1:4" ht="21.95" customHeight="1">
      <c r="A124" s="163"/>
      <c r="B124" s="158"/>
      <c r="C124" s="219"/>
      <c r="D124" s="111">
        <f t="shared" si="5"/>
        <v>0</v>
      </c>
    </row>
    <row r="125" spans="1:4" ht="21.95" customHeight="1">
      <c r="A125" s="163"/>
      <c r="B125" s="158"/>
      <c r="C125" s="219"/>
      <c r="D125" s="111">
        <f t="shared" si="5"/>
        <v>0</v>
      </c>
    </row>
    <row r="126" spans="1:4" ht="21.95" customHeight="1">
      <c r="A126" s="163"/>
      <c r="B126" s="158"/>
      <c r="C126" s="219"/>
      <c r="D126" s="111">
        <f t="shared" si="5"/>
        <v>0</v>
      </c>
    </row>
    <row r="127" spans="1:4" ht="21.95" customHeight="1">
      <c r="A127" s="163"/>
      <c r="B127" s="158"/>
      <c r="C127" s="219"/>
      <c r="D127" s="111">
        <f t="shared" si="5"/>
        <v>0</v>
      </c>
    </row>
    <row r="128" spans="1:4" ht="21.95" customHeight="1">
      <c r="A128" s="163"/>
      <c r="B128" s="158"/>
      <c r="C128" s="219"/>
      <c r="D128" s="111">
        <f t="shared" si="5"/>
        <v>0</v>
      </c>
    </row>
    <row r="129" spans="1:4" ht="21.95" customHeight="1">
      <c r="A129" s="163"/>
      <c r="B129" s="158"/>
      <c r="C129" s="219"/>
      <c r="D129" s="111">
        <f t="shared" si="5"/>
        <v>0</v>
      </c>
    </row>
    <row r="130" spans="1:4" ht="21.95" customHeight="1">
      <c r="A130" s="163"/>
      <c r="B130" s="158"/>
      <c r="C130" s="219"/>
      <c r="D130" s="111">
        <f t="shared" si="5"/>
        <v>0</v>
      </c>
    </row>
    <row r="131" spans="1:4" ht="21.95" customHeight="1">
      <c r="A131" s="163"/>
      <c r="B131" s="158"/>
      <c r="C131" s="219"/>
      <c r="D131" s="111">
        <f t="shared" si="5"/>
        <v>0</v>
      </c>
    </row>
    <row r="132" spans="1:4" ht="21.95" customHeight="1">
      <c r="A132" s="163"/>
      <c r="B132" s="158"/>
      <c r="C132" s="219"/>
      <c r="D132" s="111">
        <f t="shared" si="5"/>
        <v>0</v>
      </c>
    </row>
    <row r="133" spans="1:4" ht="21.95" customHeight="1">
      <c r="A133" s="163"/>
      <c r="B133" s="158"/>
      <c r="C133" s="219"/>
      <c r="D133" s="111">
        <f t="shared" si="5"/>
        <v>0</v>
      </c>
    </row>
    <row r="134" spans="1:4" ht="21.95" customHeight="1">
      <c r="A134" s="163"/>
      <c r="B134" s="158"/>
      <c r="C134" s="219"/>
      <c r="D134" s="111">
        <f t="shared" si="5"/>
        <v>0</v>
      </c>
    </row>
    <row r="135" spans="1:4" ht="21.95" customHeight="1">
      <c r="A135" s="163"/>
      <c r="B135" s="158"/>
      <c r="C135" s="219"/>
      <c r="D135" s="111">
        <f t="shared" si="5"/>
        <v>0</v>
      </c>
    </row>
    <row r="136" spans="1:4" ht="21.95" customHeight="1">
      <c r="A136" s="163"/>
      <c r="B136" s="158"/>
      <c r="C136" s="219"/>
      <c r="D136" s="111">
        <f t="shared" si="5"/>
        <v>0</v>
      </c>
    </row>
    <row r="137" spans="1:4" ht="21.95" customHeight="1">
      <c r="A137" s="163"/>
      <c r="B137" s="158"/>
      <c r="C137" s="219"/>
      <c r="D137" s="111">
        <f t="shared" si="5"/>
        <v>0</v>
      </c>
    </row>
    <row r="138" spans="1:4" ht="21.95" customHeight="1">
      <c r="A138" s="163"/>
      <c r="B138" s="158"/>
      <c r="C138" s="219"/>
      <c r="D138" s="111">
        <f t="shared" si="5"/>
        <v>0</v>
      </c>
    </row>
    <row r="139" spans="1:4" ht="21.95" customHeight="1">
      <c r="A139" s="163"/>
      <c r="B139" s="158"/>
      <c r="C139" s="219"/>
      <c r="D139" s="111">
        <f t="shared" si="5"/>
        <v>0</v>
      </c>
    </row>
    <row r="140" spans="1:4" ht="21.95" customHeight="1">
      <c r="A140" s="163"/>
      <c r="B140" s="158"/>
      <c r="C140" s="219"/>
      <c r="D140" s="111">
        <f t="shared" si="5"/>
        <v>0</v>
      </c>
    </row>
    <row r="141" spans="1:4" ht="21.95" customHeight="1">
      <c r="A141" s="163"/>
      <c r="B141" s="158"/>
      <c r="C141" s="219"/>
      <c r="D141" s="111">
        <f t="shared" si="5"/>
        <v>0</v>
      </c>
    </row>
    <row r="142" spans="1:4" ht="21.95" customHeight="1">
      <c r="A142" s="163"/>
      <c r="B142" s="158"/>
      <c r="C142" s="219"/>
      <c r="D142" s="111">
        <f t="shared" si="5"/>
        <v>0</v>
      </c>
    </row>
    <row r="143" spans="1:4" ht="21.95" customHeight="1">
      <c r="A143" s="163"/>
      <c r="B143" s="158"/>
      <c r="C143" s="219"/>
      <c r="D143" s="111">
        <f t="shared" si="5"/>
        <v>0</v>
      </c>
    </row>
    <row r="144" spans="1:4" ht="21.95" customHeight="1">
      <c r="A144" s="163"/>
      <c r="B144" s="158"/>
      <c r="C144" s="219"/>
      <c r="D144" s="111">
        <f t="shared" si="5"/>
        <v>0</v>
      </c>
    </row>
    <row r="145" spans="1:4" ht="21.95" customHeight="1">
      <c r="A145" s="163"/>
      <c r="B145" s="158"/>
      <c r="C145" s="219"/>
      <c r="D145" s="111">
        <f t="shared" si="5"/>
        <v>0</v>
      </c>
    </row>
    <row r="146" spans="1:4" ht="21.95" customHeight="1">
      <c r="A146" s="163"/>
      <c r="B146" s="158"/>
      <c r="C146" s="219"/>
      <c r="D146" s="111">
        <f t="shared" si="5"/>
        <v>0</v>
      </c>
    </row>
    <row r="147" spans="1:4" ht="21.95" customHeight="1">
      <c r="A147" s="163"/>
      <c r="B147" s="158"/>
      <c r="C147" s="219"/>
      <c r="D147" s="111">
        <f t="shared" si="5"/>
        <v>0</v>
      </c>
    </row>
    <row r="148" spans="1:4" ht="21.95" customHeight="1">
      <c r="A148" s="163"/>
      <c r="B148" s="158"/>
      <c r="C148" s="219"/>
      <c r="D148" s="111">
        <f t="shared" si="5"/>
        <v>0</v>
      </c>
    </row>
    <row r="149" spans="1:4" ht="21.95" customHeight="1">
      <c r="A149" s="163"/>
      <c r="B149" s="158"/>
      <c r="C149" s="219"/>
      <c r="D149" s="111">
        <f t="shared" si="5"/>
        <v>0</v>
      </c>
    </row>
    <row r="150" spans="1:4" ht="21.95" customHeight="1">
      <c r="A150" s="163"/>
      <c r="B150" s="158"/>
      <c r="C150" s="219"/>
      <c r="D150" s="111">
        <f t="shared" si="5"/>
        <v>0</v>
      </c>
    </row>
    <row r="151" spans="1:4" ht="21.95" customHeight="1">
      <c r="A151" s="163"/>
      <c r="B151" s="158"/>
      <c r="C151" s="219"/>
      <c r="D151" s="111">
        <f t="shared" si="5"/>
        <v>0</v>
      </c>
    </row>
  </sheetData>
  <sheetProtection sheet="1" objects="1" scenarios="1" selectLockedCells="1"/>
  <mergeCells count="2">
    <mergeCell ref="B3:D3"/>
    <mergeCell ref="C5:D5"/>
  </mergeCells>
  <phoneticPr fontId="15" type="noConversion"/>
  <printOptions horizontalCentered="1" gridLinesSet="0"/>
  <pageMargins left="0.75" right="0.5" top="0.35" bottom="0.35" header="0" footer="0"/>
  <pageSetup scale="83" fitToHeight="10" orientation="portrait" horizontalDpi="4294967292" vertic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showZeros="0" view="pageLayout" workbookViewId="0">
      <selection activeCell="I8" sqref="H8:I8"/>
    </sheetView>
  </sheetViews>
  <sheetFormatPr defaultColWidth="10.85546875" defaultRowHeight="12.75"/>
  <cols>
    <col min="1" max="1" width="11.7109375" style="9" customWidth="1"/>
    <col min="2" max="4" width="3.85546875" style="9" customWidth="1"/>
    <col min="5" max="5" width="23.7109375" style="14" customWidth="1"/>
    <col min="6" max="11" width="10.85546875" style="9" customWidth="1"/>
    <col min="12" max="16384" width="10.85546875" style="9"/>
  </cols>
  <sheetData>
    <row r="1" spans="1:14" ht="24" customHeight="1">
      <c r="A1" s="113" t="s">
        <v>94</v>
      </c>
      <c r="B1" s="113"/>
      <c r="C1" s="113"/>
      <c r="D1" s="113"/>
      <c r="E1" s="5"/>
      <c r="F1" s="5"/>
      <c r="G1" s="5"/>
      <c r="H1" s="5"/>
      <c r="I1" s="5"/>
      <c r="J1" s="5"/>
      <c r="K1" s="5"/>
    </row>
    <row r="2" spans="1:14" s="33" customFormat="1" ht="11.1" customHeight="1">
      <c r="A2" s="146" t="s">
        <v>123</v>
      </c>
      <c r="B2" s="116"/>
      <c r="C2" s="116"/>
      <c r="D2" s="116"/>
      <c r="E2" s="116"/>
      <c r="F2" s="116"/>
      <c r="G2" s="116"/>
      <c r="H2" s="116"/>
      <c r="I2" s="115" t="s">
        <v>53</v>
      </c>
      <c r="J2" s="116"/>
      <c r="K2" s="117"/>
      <c r="M2" s="34"/>
      <c r="N2" s="34"/>
    </row>
    <row r="3" spans="1:14" ht="18.95" customHeight="1">
      <c r="A3" s="151" t="str">
        <f>Cover!D27</f>
        <v>&lt; description from agreement &gt;</v>
      </c>
      <c r="B3" s="121"/>
      <c r="C3" s="121"/>
      <c r="D3" s="121"/>
      <c r="E3" s="121"/>
      <c r="F3" s="122"/>
      <c r="G3" s="122"/>
      <c r="H3" s="130"/>
      <c r="I3" s="318" t="str">
        <f>Cover!D25</f>
        <v>&lt; county contract number &gt;</v>
      </c>
      <c r="J3" s="319"/>
      <c r="K3" s="320"/>
      <c r="M3" s="35"/>
    </row>
    <row r="4" spans="1:14" ht="11.1" customHeight="1">
      <c r="A4" s="118" t="s">
        <v>54</v>
      </c>
      <c r="B4" s="114"/>
      <c r="C4" s="114"/>
      <c r="D4" s="114"/>
      <c r="E4" s="114"/>
      <c r="F4" s="114"/>
      <c r="G4" s="114"/>
      <c r="H4" s="114"/>
      <c r="I4" s="118" t="s">
        <v>55</v>
      </c>
      <c r="J4" s="118" t="s">
        <v>56</v>
      </c>
      <c r="K4" s="119"/>
    </row>
    <row r="5" spans="1:14" ht="17.100000000000001" customHeight="1">
      <c r="A5" s="120" t="str">
        <f>Cover!D23</f>
        <v>&lt; name of consulting firm &gt;</v>
      </c>
      <c r="B5" s="121"/>
      <c r="C5" s="121"/>
      <c r="D5" s="121"/>
      <c r="E5" s="121"/>
      <c r="F5" s="122"/>
      <c r="G5" s="122"/>
      <c r="H5" s="122"/>
      <c r="I5" s="123" t="str">
        <f>Cover!D36</f>
        <v>&lt; seq num &gt;</v>
      </c>
      <c r="J5" s="321" t="str">
        <f>Cover!D38</f>
        <v>&lt; consultant num &gt;</v>
      </c>
      <c r="K5" s="323"/>
    </row>
    <row r="6" spans="1:14" ht="12" customHeight="1">
      <c r="A6" s="36"/>
      <c r="B6" s="36"/>
      <c r="C6" s="36"/>
      <c r="D6" s="36"/>
      <c r="E6" s="16"/>
      <c r="F6" s="36"/>
      <c r="G6" s="36"/>
      <c r="H6" s="36"/>
      <c r="I6" s="36"/>
      <c r="J6" s="36"/>
      <c r="K6" s="36"/>
    </row>
    <row r="7" spans="1:14" ht="18.95" customHeight="1">
      <c r="A7" s="139"/>
      <c r="B7" s="139"/>
      <c r="C7" s="139"/>
      <c r="D7" s="139"/>
      <c r="E7" s="139"/>
      <c r="F7" s="135"/>
      <c r="G7" s="136"/>
      <c r="H7" s="136"/>
      <c r="I7" s="140"/>
      <c r="J7" s="140"/>
      <c r="K7" s="137"/>
    </row>
    <row r="8" spans="1:14" ht="18.95" customHeight="1">
      <c r="A8" s="139"/>
      <c r="B8" s="139"/>
      <c r="C8" s="139"/>
      <c r="D8" s="139"/>
      <c r="E8" s="139"/>
      <c r="F8" s="135"/>
      <c r="G8" s="136"/>
      <c r="H8" s="136"/>
      <c r="I8" s="140"/>
      <c r="J8" s="140"/>
      <c r="K8" s="137"/>
    </row>
    <row r="9" spans="1:14" ht="18.95" customHeight="1">
      <c r="A9" s="139"/>
      <c r="B9" s="139"/>
      <c r="C9" s="139"/>
      <c r="D9" s="139"/>
      <c r="E9" s="139"/>
      <c r="F9" s="135"/>
      <c r="G9" s="136"/>
      <c r="H9" s="136"/>
      <c r="I9" s="140"/>
      <c r="J9" s="140"/>
      <c r="K9" s="137"/>
    </row>
    <row r="10" spans="1:14" ht="18.95" customHeight="1">
      <c r="A10" s="139"/>
      <c r="B10" s="139"/>
      <c r="C10" s="139"/>
      <c r="D10" s="139"/>
      <c r="E10" s="139"/>
      <c r="F10" s="135"/>
      <c r="G10" s="136"/>
      <c r="H10" s="136"/>
      <c r="I10" s="140"/>
      <c r="J10" s="140"/>
      <c r="K10" s="137"/>
    </row>
    <row r="11" spans="1:14" ht="339" customHeight="1">
      <c r="A11" s="345" t="s">
        <v>95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</row>
    <row r="12" spans="1:14" ht="21.95" customHeight="1">
      <c r="B12" s="141" t="s">
        <v>96</v>
      </c>
      <c r="C12" s="142"/>
      <c r="D12" s="142"/>
      <c r="E12" s="142"/>
      <c r="F12" s="135"/>
      <c r="G12" s="136"/>
      <c r="H12" s="136"/>
      <c r="I12" s="140"/>
      <c r="J12" s="140"/>
      <c r="K12" s="137"/>
    </row>
    <row r="13" spans="1:14" ht="33.950000000000003" customHeight="1">
      <c r="B13" s="138" t="s">
        <v>98</v>
      </c>
      <c r="C13" s="346" t="s">
        <v>99</v>
      </c>
      <c r="D13" s="346"/>
      <c r="E13" s="346"/>
      <c r="F13" s="346"/>
      <c r="G13" s="346"/>
      <c r="H13" s="346"/>
      <c r="I13" s="346"/>
      <c r="J13" s="346"/>
      <c r="K13" s="137"/>
    </row>
    <row r="14" spans="1:14" ht="21" customHeight="1">
      <c r="A14" s="139"/>
      <c r="B14" s="138" t="s">
        <v>97</v>
      </c>
      <c r="C14" s="143" t="s">
        <v>106</v>
      </c>
      <c r="D14" s="139"/>
      <c r="E14" s="139"/>
      <c r="F14" s="135"/>
      <c r="G14" s="136"/>
      <c r="H14" s="136"/>
      <c r="I14" s="140"/>
      <c r="J14" s="140"/>
      <c r="K14" s="137"/>
    </row>
    <row r="15" spans="1:14" ht="21" customHeight="1">
      <c r="A15" s="139"/>
      <c r="B15" s="138" t="s">
        <v>97</v>
      </c>
      <c r="C15" s="143" t="s">
        <v>107</v>
      </c>
      <c r="D15" s="139"/>
      <c r="E15" s="139"/>
      <c r="F15" s="135"/>
      <c r="G15" s="136"/>
      <c r="H15" s="136"/>
      <c r="I15" s="140"/>
      <c r="J15" s="140"/>
      <c r="K15" s="137"/>
    </row>
    <row r="16" spans="1:14" ht="18.95" customHeight="1">
      <c r="A16" s="139"/>
      <c r="B16" s="138" t="s">
        <v>97</v>
      </c>
      <c r="C16" s="143" t="s">
        <v>186</v>
      </c>
      <c r="D16" s="139"/>
      <c r="E16" s="139"/>
      <c r="F16" s="135"/>
      <c r="G16" s="136"/>
      <c r="H16" s="136"/>
      <c r="I16" s="140"/>
      <c r="J16" s="140"/>
      <c r="K16" s="137"/>
    </row>
    <row r="17" spans="1:14" ht="18.95" customHeight="1">
      <c r="A17" s="139"/>
      <c r="B17" s="139"/>
      <c r="C17" s="139"/>
      <c r="D17" s="139"/>
      <c r="E17" s="139"/>
      <c r="F17" s="135"/>
      <c r="G17" s="136"/>
      <c r="H17" s="136"/>
      <c r="I17" s="140"/>
      <c r="J17" s="140"/>
      <c r="K17" s="137"/>
    </row>
    <row r="18" spans="1:14" ht="18.95" customHeight="1">
      <c r="A18" s="139"/>
      <c r="B18" s="139"/>
      <c r="C18" s="139"/>
      <c r="D18" s="139"/>
      <c r="E18" s="139"/>
      <c r="F18" s="135"/>
      <c r="G18" s="136"/>
      <c r="H18" s="136"/>
      <c r="I18" s="140"/>
      <c r="J18" s="140"/>
      <c r="K18" s="137"/>
    </row>
    <row r="19" spans="1:14" ht="18.95" customHeight="1">
      <c r="A19" s="139"/>
      <c r="B19" s="139"/>
      <c r="C19" s="139"/>
      <c r="D19" s="139"/>
      <c r="E19" s="139"/>
      <c r="F19" s="135"/>
      <c r="G19" s="136"/>
      <c r="H19" s="136"/>
      <c r="I19" s="140"/>
      <c r="J19" s="140"/>
      <c r="K19" s="137"/>
    </row>
    <row r="20" spans="1:14" ht="18.95" customHeight="1">
      <c r="A20" s="139"/>
      <c r="B20" s="139"/>
      <c r="C20" s="139"/>
      <c r="D20" s="139"/>
      <c r="E20" s="139"/>
      <c r="F20" s="135"/>
      <c r="G20" s="136"/>
      <c r="H20" s="136"/>
      <c r="I20" s="140"/>
      <c r="J20" s="140"/>
      <c r="K20" s="137"/>
    </row>
    <row r="21" spans="1:14" ht="18.95" customHeight="1">
      <c r="A21" s="139"/>
      <c r="B21" s="139"/>
      <c r="C21" s="139"/>
      <c r="D21" s="139"/>
      <c r="E21" s="139"/>
      <c r="F21" s="135"/>
      <c r="G21" s="136"/>
      <c r="H21" s="136"/>
      <c r="I21" s="140"/>
      <c r="J21" s="140"/>
      <c r="K21" s="137"/>
    </row>
    <row r="22" spans="1:14" ht="18.95" customHeight="1">
      <c r="A22" s="139"/>
      <c r="B22" s="139"/>
      <c r="C22" s="139"/>
      <c r="D22" s="139"/>
      <c r="E22" s="139"/>
      <c r="F22" s="135"/>
      <c r="G22" s="136"/>
      <c r="H22" s="136"/>
      <c r="I22" s="140"/>
      <c r="J22" s="140"/>
      <c r="K22" s="137"/>
    </row>
    <row r="23" spans="1:14" ht="18.95" customHeight="1">
      <c r="A23" s="139"/>
      <c r="B23" s="139"/>
      <c r="C23" s="139"/>
      <c r="D23" s="139"/>
      <c r="E23" s="139"/>
      <c r="F23" s="135"/>
      <c r="G23" s="136"/>
      <c r="H23" s="136"/>
      <c r="I23" s="140"/>
      <c r="J23" s="140"/>
      <c r="K23" s="137"/>
    </row>
    <row r="24" spans="1:14" ht="18.95" customHeight="1">
      <c r="A24" s="139"/>
      <c r="B24" s="139"/>
      <c r="C24" s="139"/>
      <c r="D24" s="139"/>
      <c r="E24" s="139"/>
      <c r="F24" s="135"/>
      <c r="G24" s="136"/>
      <c r="H24" s="136"/>
      <c r="I24" s="140"/>
      <c r="J24" s="140"/>
      <c r="K24" s="137"/>
    </row>
    <row r="25" spans="1:14" ht="18.95" customHeight="1">
      <c r="A25" s="139"/>
      <c r="B25" s="139"/>
      <c r="C25" s="139"/>
      <c r="D25" s="139"/>
      <c r="E25" s="139"/>
      <c r="F25" s="135"/>
      <c r="G25" s="136"/>
      <c r="H25" s="136"/>
      <c r="I25" s="140"/>
      <c r="J25" s="140"/>
      <c r="K25" s="137"/>
    </row>
    <row r="26" spans="1:14" ht="18.95" customHeight="1">
      <c r="A26" s="139"/>
      <c r="B26" s="139"/>
      <c r="C26" s="139"/>
      <c r="D26" s="139"/>
      <c r="E26" s="139"/>
      <c r="F26" s="135"/>
      <c r="G26" s="136"/>
      <c r="H26" s="136"/>
      <c r="I26" s="140"/>
      <c r="J26" s="140"/>
      <c r="K26" s="137"/>
    </row>
    <row r="27" spans="1:14" ht="18.95" customHeight="1">
      <c r="A27" s="139"/>
      <c r="B27" s="139"/>
      <c r="C27" s="139"/>
      <c r="D27" s="139"/>
      <c r="E27" s="139"/>
      <c r="F27" s="135"/>
      <c r="G27" s="136"/>
      <c r="H27" s="136"/>
      <c r="I27" s="140"/>
      <c r="J27" s="140"/>
      <c r="K27" s="137"/>
    </row>
    <row r="28" spans="1:14" ht="18.95" customHeight="1">
      <c r="A28" s="139"/>
      <c r="B28" s="139"/>
      <c r="C28" s="139"/>
      <c r="D28" s="139"/>
      <c r="E28" s="139"/>
      <c r="F28" s="135"/>
      <c r="G28" s="136"/>
      <c r="H28" s="136"/>
      <c r="I28" s="140"/>
      <c r="J28" s="140"/>
      <c r="K28" s="137"/>
    </row>
    <row r="29" spans="1:14" ht="18.95" customHeight="1">
      <c r="A29" s="139"/>
      <c r="B29" s="139"/>
      <c r="C29" s="139"/>
      <c r="D29" s="139"/>
      <c r="E29" s="139"/>
      <c r="F29" s="135"/>
      <c r="G29" s="136"/>
      <c r="H29" s="136"/>
      <c r="I29" s="140"/>
      <c r="J29" s="140"/>
      <c r="K29" s="137"/>
    </row>
    <row r="30" spans="1:14" s="281" customFormat="1" ht="18.95" customHeight="1">
      <c r="A30" s="139"/>
      <c r="B30" s="139"/>
      <c r="C30" s="139"/>
      <c r="D30" s="139"/>
      <c r="E30" s="139"/>
      <c r="F30" s="135"/>
      <c r="G30" s="136"/>
      <c r="H30" s="136"/>
      <c r="I30" s="140"/>
      <c r="J30" s="140"/>
      <c r="K30" s="140"/>
    </row>
    <row r="31" spans="1:14" ht="24" customHeight="1">
      <c r="A31" s="113" t="s">
        <v>100</v>
      </c>
      <c r="B31" s="113"/>
      <c r="C31" s="113"/>
      <c r="D31" s="113"/>
      <c r="E31" s="5"/>
      <c r="F31" s="5"/>
      <c r="G31" s="5"/>
      <c r="H31" s="5"/>
      <c r="I31" s="5"/>
      <c r="J31" s="5"/>
      <c r="K31" s="5"/>
    </row>
    <row r="32" spans="1:14" s="33" customFormat="1" ht="11.1" customHeight="1">
      <c r="A32" s="177" t="s">
        <v>123</v>
      </c>
      <c r="B32" s="116"/>
      <c r="C32" s="116"/>
      <c r="D32" s="116"/>
      <c r="E32" s="116"/>
      <c r="F32" s="116"/>
      <c r="G32" s="116"/>
      <c r="H32" s="116"/>
      <c r="I32" s="115" t="s">
        <v>53</v>
      </c>
      <c r="J32" s="116"/>
      <c r="K32" s="117"/>
      <c r="M32" s="34"/>
      <c r="N32" s="34"/>
    </row>
    <row r="33" spans="1:13" ht="18.95" customHeight="1">
      <c r="A33" s="151" t="str">
        <f>Cover!D27</f>
        <v>&lt; description from agreement &gt;</v>
      </c>
      <c r="B33" s="121"/>
      <c r="C33" s="121"/>
      <c r="D33" s="121"/>
      <c r="E33" s="121"/>
      <c r="F33" s="122"/>
      <c r="G33" s="122"/>
      <c r="H33" s="130"/>
      <c r="I33" s="318" t="str">
        <f>Cover!D25</f>
        <v>&lt; county contract number &gt;</v>
      </c>
      <c r="J33" s="319"/>
      <c r="K33" s="320"/>
      <c r="M33" s="35"/>
    </row>
    <row r="34" spans="1:13" ht="11.1" customHeight="1">
      <c r="A34" s="118" t="s">
        <v>54</v>
      </c>
      <c r="B34" s="114"/>
      <c r="C34" s="114"/>
      <c r="D34" s="114"/>
      <c r="E34" s="114"/>
      <c r="F34" s="114"/>
      <c r="G34" s="114"/>
      <c r="H34" s="114"/>
      <c r="I34" s="118" t="s">
        <v>55</v>
      </c>
      <c r="J34" s="118" t="s">
        <v>56</v>
      </c>
      <c r="K34" s="119"/>
    </row>
    <row r="35" spans="1:13" ht="17.100000000000001" customHeight="1">
      <c r="A35" s="120" t="str">
        <f>Cover!D23</f>
        <v>&lt; name of consulting firm &gt;</v>
      </c>
      <c r="B35" s="121"/>
      <c r="C35" s="121"/>
      <c r="D35" s="121"/>
      <c r="E35" s="121"/>
      <c r="F35" s="122"/>
      <c r="G35" s="122"/>
      <c r="H35" s="122"/>
      <c r="I35" s="123" t="str">
        <f>Cover!D36</f>
        <v>&lt; seq num &gt;</v>
      </c>
      <c r="J35" s="321" t="str">
        <f>Cover!D38</f>
        <v>&lt; consultant num &gt;</v>
      </c>
      <c r="K35" s="323"/>
    </row>
    <row r="36" spans="1:13" ht="12" customHeight="1">
      <c r="A36" s="36"/>
      <c r="B36" s="36"/>
      <c r="C36" s="36"/>
      <c r="D36" s="36"/>
      <c r="E36" s="16"/>
      <c r="F36" s="36"/>
      <c r="G36" s="36"/>
      <c r="H36" s="36"/>
      <c r="I36" s="36"/>
      <c r="J36" s="36"/>
      <c r="K36" s="36"/>
    </row>
    <row r="37" spans="1:13" ht="18.95" customHeight="1">
      <c r="A37" s="139"/>
      <c r="B37" s="139"/>
      <c r="C37" s="139"/>
      <c r="D37" s="139"/>
      <c r="E37" s="139"/>
      <c r="F37" s="135"/>
      <c r="G37" s="136"/>
      <c r="H37" s="136"/>
      <c r="I37" s="140"/>
      <c r="J37" s="140"/>
      <c r="K37" s="137"/>
    </row>
    <row r="38" spans="1:13" ht="18.95" customHeight="1">
      <c r="A38" s="139"/>
      <c r="B38" s="139"/>
      <c r="C38" s="139"/>
      <c r="D38" s="139"/>
      <c r="E38" s="139"/>
      <c r="F38" s="135"/>
      <c r="G38" s="136"/>
      <c r="H38" s="136"/>
      <c r="I38" s="140"/>
      <c r="J38" s="140"/>
      <c r="K38" s="137"/>
    </row>
    <row r="39" spans="1:13" ht="18.95" customHeight="1">
      <c r="A39" s="139"/>
      <c r="B39" s="139"/>
      <c r="C39" s="139"/>
      <c r="D39" s="139"/>
      <c r="E39" s="139"/>
      <c r="F39" s="135"/>
      <c r="G39" s="136"/>
      <c r="H39" s="136"/>
      <c r="I39" s="140"/>
      <c r="J39" s="140"/>
      <c r="K39" s="137"/>
    </row>
    <row r="40" spans="1:13" ht="18.95" customHeight="1">
      <c r="A40" s="139"/>
      <c r="B40" s="139"/>
      <c r="C40" s="139"/>
      <c r="D40" s="139"/>
      <c r="E40" s="139"/>
      <c r="F40" s="135"/>
      <c r="G40" s="136"/>
      <c r="H40" s="136"/>
      <c r="I40" s="140"/>
      <c r="J40" s="140"/>
      <c r="K40" s="137"/>
    </row>
    <row r="41" spans="1:13" ht="339" customHeight="1">
      <c r="A41" s="345" t="s">
        <v>101</v>
      </c>
      <c r="B41" s="345"/>
      <c r="C41" s="345"/>
      <c r="D41" s="345"/>
      <c r="E41" s="345"/>
      <c r="F41" s="345"/>
      <c r="G41" s="345"/>
      <c r="H41" s="345"/>
      <c r="I41" s="345"/>
      <c r="J41" s="345"/>
      <c r="K41" s="345"/>
    </row>
    <row r="42" spans="1:13" ht="18.95" customHeight="1">
      <c r="B42" s="142" t="s">
        <v>96</v>
      </c>
      <c r="C42" s="142"/>
      <c r="D42" s="142"/>
      <c r="E42" s="142"/>
      <c r="F42" s="135"/>
      <c r="G42" s="136"/>
      <c r="H42" s="136"/>
      <c r="I42" s="140"/>
      <c r="J42" s="140"/>
      <c r="K42" s="137"/>
    </row>
    <row r="43" spans="1:13" ht="33.950000000000003" customHeight="1">
      <c r="B43" s="138" t="s">
        <v>105</v>
      </c>
      <c r="C43" s="346" t="s">
        <v>102</v>
      </c>
      <c r="D43" s="346"/>
      <c r="E43" s="346"/>
      <c r="F43" s="346"/>
      <c r="G43" s="346"/>
      <c r="H43" s="346"/>
      <c r="I43" s="346"/>
      <c r="J43" s="346"/>
      <c r="K43" s="137"/>
    </row>
    <row r="44" spans="1:13" ht="54.95" customHeight="1">
      <c r="A44" s="139"/>
      <c r="B44" s="138"/>
      <c r="C44" s="144" t="s">
        <v>104</v>
      </c>
      <c r="D44" s="145"/>
      <c r="E44" s="344" t="s">
        <v>103</v>
      </c>
      <c r="F44" s="344"/>
      <c r="G44" s="344"/>
      <c r="H44" s="344"/>
      <c r="I44" s="344"/>
      <c r="J44" s="344"/>
      <c r="K44" s="137"/>
    </row>
    <row r="45" spans="1:13" ht="21" customHeight="1">
      <c r="A45" s="139"/>
      <c r="B45" s="138"/>
      <c r="C45" s="143"/>
      <c r="D45" s="139"/>
      <c r="E45" s="139"/>
      <c r="F45" s="135"/>
      <c r="G45" s="136"/>
      <c r="H45" s="136"/>
      <c r="I45" s="140"/>
      <c r="J45" s="140"/>
      <c r="K45" s="137"/>
    </row>
    <row r="46" spans="1:13" ht="18.95" customHeight="1">
      <c r="A46" s="139"/>
      <c r="B46" s="139"/>
      <c r="C46" s="139"/>
      <c r="D46" s="139"/>
      <c r="E46" s="139"/>
      <c r="F46" s="135"/>
      <c r="G46" s="136"/>
      <c r="H46" s="136"/>
      <c r="I46" s="140"/>
      <c r="J46" s="140"/>
      <c r="K46" s="137"/>
    </row>
    <row r="47" spans="1:13" ht="18.95" customHeight="1">
      <c r="A47" s="139"/>
      <c r="B47" s="139"/>
      <c r="C47" s="139"/>
      <c r="D47" s="139"/>
      <c r="E47" s="139"/>
      <c r="F47" s="135"/>
      <c r="G47" s="136"/>
      <c r="H47" s="136"/>
      <c r="I47" s="140"/>
      <c r="J47" s="140"/>
      <c r="K47" s="137"/>
    </row>
    <row r="48" spans="1:13" ht="18.95" customHeight="1">
      <c r="A48" s="139"/>
      <c r="B48" s="139"/>
      <c r="C48" s="139"/>
      <c r="D48" s="139"/>
      <c r="E48" s="139"/>
      <c r="F48" s="135"/>
      <c r="G48" s="136"/>
      <c r="H48" s="136"/>
      <c r="I48" s="140"/>
      <c r="J48" s="140"/>
      <c r="K48" s="137"/>
    </row>
    <row r="49" spans="1:11" ht="18.95" customHeight="1">
      <c r="A49" s="139"/>
      <c r="B49" s="139"/>
      <c r="C49" s="139"/>
      <c r="D49" s="139"/>
      <c r="E49" s="139"/>
      <c r="F49" s="135"/>
      <c r="G49" s="136"/>
      <c r="H49" s="136"/>
      <c r="I49" s="140"/>
      <c r="J49" s="140"/>
      <c r="K49" s="137"/>
    </row>
    <row r="50" spans="1:11" ht="18.95" customHeight="1">
      <c r="A50" s="139"/>
      <c r="B50" s="139"/>
      <c r="C50" s="139"/>
      <c r="D50" s="139"/>
      <c r="E50" s="139"/>
      <c r="F50" s="135"/>
      <c r="G50" s="136"/>
      <c r="H50" s="136"/>
      <c r="I50" s="140"/>
      <c r="J50" s="140"/>
      <c r="K50" s="137"/>
    </row>
    <row r="51" spans="1:11" ht="18.95" customHeight="1">
      <c r="A51" s="139"/>
      <c r="B51" s="139"/>
      <c r="C51" s="139"/>
      <c r="D51" s="139"/>
      <c r="E51" s="139"/>
      <c r="F51" s="135"/>
      <c r="G51" s="136"/>
      <c r="H51" s="136"/>
      <c r="I51" s="140"/>
      <c r="J51" s="140"/>
      <c r="K51" s="137"/>
    </row>
    <row r="52" spans="1:11" ht="18.95" customHeight="1">
      <c r="A52" s="139"/>
      <c r="B52" s="139"/>
      <c r="C52" s="139"/>
      <c r="D52" s="139"/>
      <c r="E52" s="139"/>
      <c r="F52" s="135"/>
      <c r="G52" s="136"/>
      <c r="H52" s="136"/>
      <c r="I52" s="140"/>
      <c r="J52" s="140"/>
      <c r="K52" s="137"/>
    </row>
    <row r="53" spans="1:11" ht="18.95" customHeight="1">
      <c r="A53" s="139"/>
      <c r="B53" s="139"/>
      <c r="C53" s="139"/>
      <c r="D53" s="139"/>
      <c r="E53" s="139"/>
      <c r="F53" s="135"/>
      <c r="G53" s="136"/>
      <c r="H53" s="136"/>
      <c r="I53" s="140"/>
      <c r="J53" s="140"/>
      <c r="K53" s="137"/>
    </row>
    <row r="54" spans="1:11" ht="18.95" customHeight="1">
      <c r="A54" s="139"/>
      <c r="B54" s="139"/>
      <c r="C54" s="139"/>
      <c r="D54" s="139"/>
      <c r="E54" s="139"/>
      <c r="F54" s="135"/>
      <c r="G54" s="136"/>
      <c r="H54" s="136"/>
      <c r="I54" s="140"/>
      <c r="J54" s="140"/>
      <c r="K54" s="137"/>
    </row>
    <row r="55" spans="1:11" ht="18.95" customHeight="1">
      <c r="A55" s="139"/>
      <c r="B55" s="139"/>
      <c r="C55" s="139"/>
      <c r="D55" s="139"/>
      <c r="E55" s="139"/>
      <c r="F55" s="135"/>
      <c r="G55" s="136"/>
      <c r="H55" s="136"/>
      <c r="I55" s="140"/>
      <c r="J55" s="140"/>
      <c r="K55" s="137"/>
    </row>
    <row r="56" spans="1:11" ht="18.95" customHeight="1">
      <c r="A56" s="139"/>
      <c r="B56" s="139"/>
      <c r="C56" s="139"/>
      <c r="D56" s="139"/>
      <c r="E56" s="139"/>
      <c r="F56" s="135"/>
      <c r="G56" s="136"/>
      <c r="H56" s="136"/>
      <c r="I56" s="140"/>
      <c r="J56" s="140"/>
      <c r="K56" s="137"/>
    </row>
    <row r="57" spans="1:11" ht="18.95" customHeight="1">
      <c r="A57" s="139"/>
      <c r="B57" s="139"/>
      <c r="C57" s="139"/>
      <c r="D57" s="139"/>
      <c r="E57" s="139"/>
      <c r="F57" s="135"/>
      <c r="G57" s="136"/>
      <c r="H57" s="136"/>
      <c r="I57" s="140"/>
      <c r="J57" s="140"/>
      <c r="K57" s="137"/>
    </row>
    <row r="58" spans="1:11" ht="18.95" customHeight="1">
      <c r="A58" s="139"/>
      <c r="B58" s="139"/>
      <c r="C58" s="139"/>
      <c r="D58" s="139"/>
      <c r="E58" s="139"/>
      <c r="F58" s="135"/>
      <c r="G58" s="136"/>
      <c r="H58" s="136"/>
      <c r="I58" s="140"/>
      <c r="J58" s="140"/>
      <c r="K58" s="137"/>
    </row>
    <row r="59" spans="1:11" ht="18.95" customHeight="1">
      <c r="A59" s="139"/>
      <c r="B59" s="139"/>
      <c r="C59" s="139"/>
      <c r="D59" s="139"/>
      <c r="E59" s="139"/>
      <c r="F59" s="135"/>
      <c r="G59" s="136"/>
      <c r="H59" s="136"/>
      <c r="I59" s="140"/>
      <c r="J59" s="140"/>
      <c r="K59" s="137"/>
    </row>
    <row r="60" spans="1:11" ht="18.95" customHeight="1">
      <c r="A60" s="139"/>
      <c r="B60" s="139"/>
      <c r="C60" s="139"/>
      <c r="D60" s="139"/>
      <c r="E60" s="139"/>
      <c r="F60" s="135"/>
      <c r="G60" s="136"/>
      <c r="H60" s="136"/>
      <c r="I60" s="140"/>
      <c r="J60" s="140"/>
      <c r="K60" s="137"/>
    </row>
    <row r="61" spans="1:11" ht="18.95" customHeight="1">
      <c r="A61" s="139"/>
      <c r="B61" s="139"/>
      <c r="C61" s="139"/>
      <c r="D61" s="139"/>
      <c r="E61" s="139"/>
      <c r="F61" s="135"/>
      <c r="G61" s="136"/>
      <c r="H61" s="136"/>
      <c r="I61" s="140"/>
      <c r="J61" s="140"/>
      <c r="K61" s="137"/>
    </row>
    <row r="62" spans="1:11" ht="18.95" customHeight="1">
      <c r="A62" s="139"/>
      <c r="B62" s="139"/>
      <c r="C62" s="139"/>
      <c r="D62" s="139"/>
      <c r="E62" s="139"/>
      <c r="F62" s="135"/>
      <c r="G62" s="136"/>
      <c r="H62" s="136"/>
      <c r="I62" s="140"/>
      <c r="J62" s="140"/>
      <c r="K62" s="137"/>
    </row>
  </sheetData>
  <sheetProtection sheet="1" objects="1" scenarios="1" selectLockedCells="1"/>
  <mergeCells count="9">
    <mergeCell ref="I3:K3"/>
    <mergeCell ref="J5:K5"/>
    <mergeCell ref="E44:J44"/>
    <mergeCell ref="A11:K11"/>
    <mergeCell ref="C13:J13"/>
    <mergeCell ref="I33:K33"/>
    <mergeCell ref="J35:K35"/>
    <mergeCell ref="A41:K41"/>
    <mergeCell ref="C43:J43"/>
  </mergeCells>
  <phoneticPr fontId="15" type="noConversion"/>
  <printOptions horizontalCentered="1" gridLinesSet="0"/>
  <pageMargins left="0.75" right="0.5" top="0.35" bottom="0.35" header="0" footer="0"/>
  <pageSetup scale="84" fitToHeight="2"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showZeros="0" view="pageLayout" zoomScaleNormal="100" workbookViewId="0">
      <selection activeCell="M10" sqref="M10"/>
    </sheetView>
  </sheetViews>
  <sheetFormatPr defaultColWidth="10.85546875" defaultRowHeight="12.75"/>
  <cols>
    <col min="1" max="1" width="6.42578125" style="57" customWidth="1"/>
    <col min="2" max="2" width="1.28515625" style="52" customWidth="1"/>
    <col min="3" max="3" width="1.28515625" style="53" customWidth="1"/>
    <col min="4" max="4" width="1.28515625" style="52" customWidth="1"/>
    <col min="5" max="5" width="1.28515625" style="54" customWidth="1"/>
    <col min="6" max="6" width="25" style="55" customWidth="1"/>
    <col min="7" max="7" width="11.42578125"/>
    <col min="8" max="9" width="10.85546875" style="38" customWidth="1"/>
    <col min="10" max="10" width="10" style="38" customWidth="1"/>
    <col min="11" max="11" width="10.85546875" style="38" customWidth="1"/>
    <col min="12" max="12" width="9.28515625" style="38" customWidth="1"/>
    <col min="13" max="13" width="12.42578125" style="56" customWidth="1"/>
    <col min="14" max="16384" width="10.85546875" style="38"/>
  </cols>
  <sheetData>
    <row r="1" spans="1:13" ht="24" customHeight="1">
      <c r="A1" s="113" t="s">
        <v>164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1.1" customHeight="1">
      <c r="A2" s="146" t="s">
        <v>123</v>
      </c>
      <c r="B2" s="147"/>
      <c r="C2" s="147"/>
      <c r="D2" s="147"/>
      <c r="E2" s="147"/>
      <c r="F2" s="147"/>
      <c r="G2" s="147"/>
      <c r="H2" s="147"/>
      <c r="I2" s="147"/>
      <c r="J2" s="147"/>
      <c r="K2" s="153" t="s">
        <v>53</v>
      </c>
      <c r="L2" s="147"/>
      <c r="M2" s="148"/>
    </row>
    <row r="3" spans="1:13" ht="18.95" customHeight="1">
      <c r="A3" s="151" t="str">
        <f>Cover!D27</f>
        <v>&lt; description from agreement &gt;</v>
      </c>
      <c r="B3" s="152"/>
      <c r="C3" s="152"/>
      <c r="D3" s="152"/>
      <c r="E3" s="152"/>
      <c r="F3" s="152"/>
      <c r="G3" s="152"/>
      <c r="H3" s="152"/>
      <c r="I3" s="152"/>
      <c r="J3" s="152"/>
      <c r="K3" s="315" t="str">
        <f>Cover!D25</f>
        <v>&lt; county contract number &gt;</v>
      </c>
      <c r="L3" s="316"/>
      <c r="M3" s="317"/>
    </row>
    <row r="4" spans="1:13" ht="11.1" customHeight="1">
      <c r="A4" s="149" t="s">
        <v>54</v>
      </c>
      <c r="B4" s="63"/>
      <c r="C4" s="63"/>
      <c r="D4" s="63"/>
      <c r="E4" s="63"/>
      <c r="F4" s="63"/>
      <c r="G4" s="63"/>
      <c r="H4" s="63"/>
      <c r="I4" s="63"/>
      <c r="J4" s="63"/>
      <c r="K4" s="149" t="s">
        <v>55</v>
      </c>
      <c r="L4" s="149" t="s">
        <v>56</v>
      </c>
      <c r="M4" s="150"/>
    </row>
    <row r="5" spans="1:13" ht="18.95" customHeight="1">
      <c r="A5" s="151" t="str">
        <f>Cover!D23</f>
        <v>&lt; name of consulting firm &gt;</v>
      </c>
      <c r="B5" s="152"/>
      <c r="C5" s="152"/>
      <c r="D5" s="152"/>
      <c r="E5" s="152"/>
      <c r="F5" s="152"/>
      <c r="G5" s="152"/>
      <c r="H5" s="152"/>
      <c r="I5" s="152"/>
      <c r="J5" s="152"/>
      <c r="K5" s="154" t="str">
        <f>Cover!D36</f>
        <v>&lt; seq num &gt;</v>
      </c>
      <c r="L5" s="313" t="str">
        <f>Cover!D38</f>
        <v>&lt; consultant num &gt;</v>
      </c>
      <c r="M5" s="314"/>
    </row>
    <row r="6" spans="1:13" s="44" customFormat="1" ht="6" customHeight="1">
      <c r="A6" s="39"/>
      <c r="B6" s="40"/>
      <c r="C6" s="41"/>
      <c r="D6" s="40"/>
      <c r="E6" s="42"/>
      <c r="F6" s="43"/>
      <c r="G6" s="16"/>
      <c r="H6" s="36"/>
      <c r="I6" s="36"/>
      <c r="J6" s="36"/>
      <c r="K6" s="36"/>
      <c r="L6" s="36"/>
      <c r="M6" s="36"/>
    </row>
    <row r="7" spans="1:13" ht="18" customHeight="1">
      <c r="A7" s="58" t="s">
        <v>16</v>
      </c>
      <c r="B7" s="312" t="s">
        <v>17</v>
      </c>
      <c r="C7" s="312"/>
      <c r="D7" s="312"/>
      <c r="E7" s="312"/>
      <c r="F7" s="312"/>
      <c r="G7" s="312"/>
      <c r="H7" s="312"/>
      <c r="I7" s="312"/>
      <c r="J7" s="312"/>
      <c r="K7" s="312"/>
      <c r="L7" s="59"/>
      <c r="M7" s="60" t="s">
        <v>81</v>
      </c>
    </row>
    <row r="8" spans="1:13" ht="3.95" customHeight="1">
      <c r="A8" s="45"/>
      <c r="B8" s="45"/>
      <c r="C8" s="46"/>
      <c r="D8" s="45"/>
      <c r="E8" s="47"/>
      <c r="F8" s="48"/>
      <c r="M8" s="49"/>
    </row>
    <row r="9" spans="1:13" s="50" customFormat="1" ht="18.95" customHeight="1">
      <c r="A9" s="231" t="s">
        <v>18</v>
      </c>
      <c r="B9" s="232" t="s">
        <v>69</v>
      </c>
      <c r="C9" s="232"/>
      <c r="D9" s="232"/>
      <c r="E9" s="232"/>
      <c r="F9" s="232"/>
      <c r="G9" s="232"/>
      <c r="H9" s="232"/>
      <c r="I9" s="232"/>
      <c r="J9" s="232"/>
      <c r="K9" s="251"/>
      <c r="L9" s="251"/>
      <c r="M9" s="251"/>
    </row>
    <row r="10" spans="1:13" ht="18.95" customHeight="1">
      <c r="A10" s="227" t="s">
        <v>19</v>
      </c>
      <c r="B10" s="228"/>
      <c r="C10" s="229" t="s">
        <v>20</v>
      </c>
      <c r="D10" s="229"/>
      <c r="E10" s="229"/>
      <c r="F10" s="229"/>
      <c r="G10" s="229"/>
      <c r="H10" s="229"/>
      <c r="I10" s="229"/>
      <c r="J10" s="229"/>
      <c r="K10" s="310">
        <f>IF(M10=0,,"Z"&amp;Cover!$I$33&amp;"A   "&amp;'Act ID'!A10&amp;"  ")</f>
        <v>0</v>
      </c>
      <c r="L10" s="311"/>
      <c r="M10" s="233"/>
    </row>
    <row r="11" spans="1:13" s="50" customFormat="1" ht="18.95" customHeight="1">
      <c r="A11" s="231" t="s">
        <v>18</v>
      </c>
      <c r="B11" s="232" t="s">
        <v>180</v>
      </c>
      <c r="C11" s="232"/>
      <c r="D11" s="232"/>
      <c r="E11" s="232"/>
      <c r="F11" s="232"/>
      <c r="G11" s="232"/>
      <c r="H11" s="232"/>
      <c r="I11" s="232"/>
      <c r="J11" s="232"/>
      <c r="K11" s="251"/>
      <c r="L11" s="251"/>
      <c r="M11" s="251"/>
    </row>
    <row r="12" spans="1:13" ht="18.95" customHeight="1">
      <c r="A12" s="227" t="s">
        <v>21</v>
      </c>
      <c r="B12" s="230"/>
      <c r="C12" s="229" t="s">
        <v>48</v>
      </c>
      <c r="D12" s="229"/>
      <c r="E12" s="229"/>
      <c r="F12" s="229"/>
      <c r="G12" s="229"/>
      <c r="H12" s="229"/>
      <c r="I12" s="229"/>
      <c r="J12" s="229"/>
      <c r="K12" s="310">
        <f>IF(M12=0,,"Z"&amp;Cover!$I$33&amp;"B   "&amp;'Act ID'!A12&amp;"  ")</f>
        <v>0</v>
      </c>
      <c r="L12" s="311"/>
      <c r="M12" s="233"/>
    </row>
    <row r="13" spans="1:13" ht="18.95" customHeight="1">
      <c r="A13" s="227" t="s">
        <v>22</v>
      </c>
      <c r="B13" s="230"/>
      <c r="C13" s="229" t="s">
        <v>178</v>
      </c>
      <c r="D13" s="229"/>
      <c r="E13" s="229"/>
      <c r="F13" s="229"/>
      <c r="G13" s="229"/>
      <c r="H13" s="229"/>
      <c r="I13" s="229"/>
      <c r="J13" s="229"/>
      <c r="K13" s="310">
        <f>IF(M13=0,,"Z"&amp;Cover!$I$33&amp;"B   "&amp;'Act ID'!A13&amp;"  ")</f>
        <v>0</v>
      </c>
      <c r="L13" s="311"/>
      <c r="M13" s="233"/>
    </row>
    <row r="14" spans="1:13" ht="18.95" customHeight="1">
      <c r="A14" s="227" t="s">
        <v>23</v>
      </c>
      <c r="B14" s="230"/>
      <c r="C14" s="229" t="s">
        <v>179</v>
      </c>
      <c r="D14" s="229"/>
      <c r="E14" s="229"/>
      <c r="F14" s="229"/>
      <c r="G14" s="229"/>
      <c r="H14" s="229"/>
      <c r="I14" s="229"/>
      <c r="J14" s="229"/>
      <c r="K14" s="310">
        <f>IF(M14=0,,"Z"&amp;Cover!$I$33&amp;"B   "&amp;'Act ID'!A14&amp;"  ")</f>
        <v>0</v>
      </c>
      <c r="L14" s="311"/>
      <c r="M14" s="233"/>
    </row>
    <row r="15" spans="1:13" ht="18.95" customHeight="1">
      <c r="A15" s="227" t="s">
        <v>24</v>
      </c>
      <c r="B15" s="230"/>
      <c r="C15" s="229" t="s">
        <v>177</v>
      </c>
      <c r="D15" s="229"/>
      <c r="E15" s="229"/>
      <c r="F15" s="229"/>
      <c r="G15" s="229"/>
      <c r="H15" s="229"/>
      <c r="I15" s="229"/>
      <c r="J15" s="229"/>
      <c r="K15" s="310">
        <f>IF(M15=0,,"Z"&amp;Cover!$I$33&amp;"B   "&amp;'Act ID'!A15&amp;"  ")</f>
        <v>0</v>
      </c>
      <c r="L15" s="311"/>
      <c r="M15" s="233"/>
    </row>
    <row r="16" spans="1:13" ht="18.95" customHeight="1">
      <c r="A16" s="231" t="s">
        <v>25</v>
      </c>
      <c r="B16" s="232" t="s">
        <v>70</v>
      </c>
      <c r="C16" s="232"/>
      <c r="D16" s="232"/>
      <c r="E16" s="232"/>
      <c r="F16" s="232"/>
      <c r="G16" s="232"/>
      <c r="H16" s="232"/>
      <c r="I16" s="232"/>
      <c r="J16" s="232"/>
      <c r="K16" s="251"/>
      <c r="L16" s="251"/>
      <c r="M16" s="251"/>
    </row>
    <row r="17" spans="1:13" ht="18.95" customHeight="1">
      <c r="A17" s="227" t="s">
        <v>26</v>
      </c>
      <c r="B17" s="230"/>
      <c r="C17" s="229" t="s">
        <v>49</v>
      </c>
      <c r="D17" s="229"/>
      <c r="E17" s="229"/>
      <c r="F17" s="229"/>
      <c r="G17" s="229"/>
      <c r="H17" s="229"/>
      <c r="I17" s="229"/>
      <c r="J17" s="229"/>
      <c r="K17" s="310">
        <f>IF(M17=0,,"Z"&amp;Cover!$I$33&amp;"C   "&amp;'Act ID'!A17&amp;"  ")</f>
        <v>0</v>
      </c>
      <c r="L17" s="311"/>
      <c r="M17" s="233"/>
    </row>
    <row r="18" spans="1:13" ht="18.95" customHeight="1">
      <c r="A18" s="227" t="s">
        <v>27</v>
      </c>
      <c r="B18" s="230"/>
      <c r="C18" s="229" t="s">
        <v>50</v>
      </c>
      <c r="D18" s="229"/>
      <c r="E18" s="229"/>
      <c r="F18" s="229"/>
      <c r="G18" s="229"/>
      <c r="H18" s="229"/>
      <c r="I18" s="229"/>
      <c r="J18" s="229"/>
      <c r="K18" s="310">
        <f>IF(M18=0,,"Z"&amp;Cover!$I$33&amp;"C   "&amp;'Act ID'!A18&amp;"  ")</f>
        <v>0</v>
      </c>
      <c r="L18" s="311"/>
      <c r="M18" s="233"/>
    </row>
    <row r="19" spans="1:13" ht="18.95" customHeight="1">
      <c r="A19" s="227" t="s">
        <v>28</v>
      </c>
      <c r="B19" s="230"/>
      <c r="C19" s="229" t="s">
        <v>0</v>
      </c>
      <c r="D19" s="229"/>
      <c r="E19" s="229"/>
      <c r="F19" s="229"/>
      <c r="G19" s="229"/>
      <c r="H19" s="229"/>
      <c r="I19" s="229"/>
      <c r="J19" s="229"/>
      <c r="K19" s="310">
        <f>IF(M19=0,,"Z"&amp;Cover!$I$33&amp;"C   "&amp;'Act ID'!A19&amp;"  ")</f>
        <v>0</v>
      </c>
      <c r="L19" s="311"/>
      <c r="M19" s="233"/>
    </row>
    <row r="20" spans="1:13" ht="18.95" customHeight="1">
      <c r="A20" s="227" t="s">
        <v>29</v>
      </c>
      <c r="B20" s="230"/>
      <c r="C20" s="229" t="s">
        <v>51</v>
      </c>
      <c r="D20" s="229"/>
      <c r="E20" s="229"/>
      <c r="F20" s="229"/>
      <c r="G20" s="229"/>
      <c r="H20" s="229"/>
      <c r="I20" s="229"/>
      <c r="J20" s="229"/>
      <c r="K20" s="310">
        <f>IF(M20=0,,"Z"&amp;Cover!$I$33&amp;"C   "&amp;'Act ID'!A20&amp;"  ")</f>
        <v>0</v>
      </c>
      <c r="L20" s="311"/>
      <c r="M20" s="233"/>
    </row>
    <row r="21" spans="1:13" ht="18.95" customHeight="1">
      <c r="A21" s="227" t="s">
        <v>30</v>
      </c>
      <c r="B21" s="230"/>
      <c r="C21" s="229" t="s">
        <v>52</v>
      </c>
      <c r="D21" s="229"/>
      <c r="E21" s="229"/>
      <c r="F21" s="229"/>
      <c r="G21" s="229"/>
      <c r="H21" s="229"/>
      <c r="I21" s="229"/>
      <c r="J21" s="229"/>
      <c r="K21" s="310">
        <f>IF(M21=0,,"Z"&amp;Cover!$I$33&amp;"C   "&amp;'Act ID'!A21&amp;"  ")</f>
        <v>0</v>
      </c>
      <c r="L21" s="311"/>
      <c r="M21" s="233"/>
    </row>
    <row r="22" spans="1:13" ht="18.95" customHeight="1">
      <c r="A22" s="231" t="s">
        <v>31</v>
      </c>
      <c r="B22" s="232" t="s">
        <v>71</v>
      </c>
      <c r="C22" s="232"/>
      <c r="D22" s="232"/>
      <c r="E22" s="232"/>
      <c r="F22" s="232"/>
      <c r="G22" s="232"/>
      <c r="H22" s="232"/>
      <c r="I22" s="232"/>
      <c r="J22" s="232"/>
      <c r="K22" s="251"/>
      <c r="L22" s="251"/>
      <c r="M22" s="251"/>
    </row>
    <row r="23" spans="1:13" ht="18.95" customHeight="1">
      <c r="A23" s="227" t="s">
        <v>32</v>
      </c>
      <c r="B23" s="230"/>
      <c r="C23" s="229" t="s">
        <v>33</v>
      </c>
      <c r="D23" s="229"/>
      <c r="E23" s="229"/>
      <c r="F23" s="229"/>
      <c r="G23" s="229"/>
      <c r="H23" s="229"/>
      <c r="I23" s="229"/>
      <c r="J23" s="229"/>
      <c r="K23" s="310">
        <f>IF(M23=0,,"Z"&amp;Cover!$I$33&amp;"D   "&amp;'Act ID'!A23&amp;"  ")</f>
        <v>0</v>
      </c>
      <c r="L23" s="311"/>
      <c r="M23" s="233"/>
    </row>
    <row r="24" spans="1:13" ht="18.95" customHeight="1">
      <c r="A24" s="227" t="s">
        <v>34</v>
      </c>
      <c r="B24" s="230"/>
      <c r="C24" s="229" t="s">
        <v>35</v>
      </c>
      <c r="D24" s="229"/>
      <c r="E24" s="229"/>
      <c r="F24" s="229"/>
      <c r="G24" s="229"/>
      <c r="H24" s="229"/>
      <c r="I24" s="229"/>
      <c r="J24" s="229"/>
      <c r="K24" s="310">
        <f>IF(M24=0,,"Z"&amp;Cover!$I$33&amp;"D   "&amp;'Act ID'!A24&amp;"  ")</f>
        <v>0</v>
      </c>
      <c r="L24" s="311"/>
      <c r="M24" s="233"/>
    </row>
    <row r="25" spans="1:13" ht="18.95" customHeight="1">
      <c r="A25" s="231" t="s">
        <v>36</v>
      </c>
      <c r="B25" s="232" t="s">
        <v>72</v>
      </c>
      <c r="C25" s="232"/>
      <c r="D25" s="232"/>
      <c r="E25" s="232"/>
      <c r="F25" s="232"/>
      <c r="G25" s="232"/>
      <c r="H25" s="232"/>
      <c r="I25" s="232"/>
      <c r="J25" s="232"/>
      <c r="K25" s="251"/>
      <c r="L25" s="251"/>
      <c r="M25" s="251"/>
    </row>
    <row r="26" spans="1:13" ht="18.95" customHeight="1">
      <c r="A26" s="227" t="s">
        <v>37</v>
      </c>
      <c r="B26" s="230"/>
      <c r="C26" s="229" t="s">
        <v>38</v>
      </c>
      <c r="D26" s="229"/>
      <c r="E26" s="229"/>
      <c r="F26" s="229"/>
      <c r="G26" s="229"/>
      <c r="H26" s="229"/>
      <c r="I26" s="229"/>
      <c r="J26" s="229"/>
      <c r="K26" s="310">
        <f>IF(M26=0,,"Z"&amp;Cover!$I$33&amp;"F   "&amp;'Act ID'!A26&amp;"  ")</f>
        <v>0</v>
      </c>
      <c r="L26" s="311"/>
      <c r="M26" s="233"/>
    </row>
    <row r="27" spans="1:13" ht="18.95" customHeight="1">
      <c r="A27" s="227" t="s">
        <v>39</v>
      </c>
      <c r="B27" s="230"/>
      <c r="C27" s="229" t="s">
        <v>40</v>
      </c>
      <c r="D27" s="229"/>
      <c r="E27" s="229"/>
      <c r="F27" s="229"/>
      <c r="G27" s="229"/>
      <c r="H27" s="229"/>
      <c r="I27" s="229"/>
      <c r="J27" s="229"/>
      <c r="K27" s="310">
        <f>IF(M27=0,,"Z"&amp;Cover!$I$33&amp;"F   "&amp;'Act ID'!A27&amp;"  ")</f>
        <v>0</v>
      </c>
      <c r="L27" s="311"/>
      <c r="M27" s="233"/>
    </row>
    <row r="28" spans="1:13" ht="18.95" customHeight="1">
      <c r="A28" s="227" t="s">
        <v>41</v>
      </c>
      <c r="B28" s="230"/>
      <c r="C28" s="229" t="s">
        <v>42</v>
      </c>
      <c r="D28" s="229"/>
      <c r="E28" s="229"/>
      <c r="F28" s="229"/>
      <c r="G28" s="229"/>
      <c r="H28" s="229"/>
      <c r="I28" s="229"/>
      <c r="J28" s="229"/>
      <c r="K28" s="310">
        <f>IF(M28=0,,"Z"&amp;Cover!$I$33&amp;"F   "&amp;'Act ID'!A28&amp;"  ")</f>
        <v>0</v>
      </c>
      <c r="L28" s="311"/>
      <c r="M28" s="233"/>
    </row>
    <row r="29" spans="1:13" ht="18.95" customHeight="1">
      <c r="A29" s="227" t="s">
        <v>43</v>
      </c>
      <c r="B29" s="230"/>
      <c r="C29" s="229" t="s">
        <v>44</v>
      </c>
      <c r="D29" s="229"/>
      <c r="E29" s="229"/>
      <c r="F29" s="229"/>
      <c r="G29" s="229"/>
      <c r="H29" s="229"/>
      <c r="I29" s="229"/>
      <c r="J29" s="229"/>
      <c r="K29" s="310">
        <f>IF(M29=0,,"Z"&amp;Cover!$I$33&amp;"F   "&amp;'Act ID'!A29&amp;"  ")</f>
        <v>0</v>
      </c>
      <c r="L29" s="311"/>
      <c r="M29" s="233"/>
    </row>
    <row r="30" spans="1:13" ht="6.95" customHeight="1">
      <c r="A30" s="235"/>
      <c r="B30" s="236"/>
      <c r="C30" s="237"/>
      <c r="D30" s="236"/>
      <c r="E30" s="238"/>
      <c r="F30" s="239"/>
      <c r="G30" s="240"/>
      <c r="H30" s="241"/>
      <c r="I30" s="241"/>
      <c r="J30" s="241"/>
      <c r="K30" s="241"/>
      <c r="L30" s="241"/>
      <c r="M30" s="242"/>
    </row>
    <row r="31" spans="1:13" ht="18.95" customHeight="1">
      <c r="A31" s="235"/>
      <c r="B31" s="236"/>
      <c r="C31" s="237"/>
      <c r="D31" s="236"/>
      <c r="E31" s="238"/>
      <c r="F31" s="61"/>
      <c r="G31" s="240"/>
      <c r="H31" s="241"/>
      <c r="I31" s="241"/>
      <c r="J31" s="241"/>
      <c r="K31" s="241"/>
      <c r="L31" s="241" t="s">
        <v>160</v>
      </c>
      <c r="M31" s="234">
        <f>SUM(M9:M29)</f>
        <v>0</v>
      </c>
    </row>
    <row r="32" spans="1:13" s="52" customFormat="1" ht="17.100000000000001" customHeight="1">
      <c r="A32" s="51"/>
      <c r="C32" s="53"/>
      <c r="E32" s="54"/>
      <c r="F32" s="55"/>
      <c r="M32" s="56"/>
    </row>
    <row r="33" spans="1:13" s="52" customFormat="1" ht="17.100000000000001" customHeight="1">
      <c r="A33" s="51"/>
      <c r="C33" s="53"/>
      <c r="E33" s="54"/>
      <c r="F33" s="55"/>
      <c r="M33" s="56"/>
    </row>
    <row r="34" spans="1:13" s="50" customFormat="1" ht="18.95" customHeight="1">
      <c r="A34" s="274" t="s">
        <v>192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6" t="s">
        <v>194</v>
      </c>
    </row>
    <row r="35" spans="1:13" ht="18" customHeight="1">
      <c r="A35" s="277" t="s">
        <v>193</v>
      </c>
      <c r="B35" s="305" t="s">
        <v>191</v>
      </c>
      <c r="C35" s="306"/>
      <c r="D35" s="306"/>
      <c r="E35" s="306"/>
      <c r="F35" s="306"/>
      <c r="G35" s="306"/>
      <c r="H35" s="306"/>
      <c r="I35" s="306"/>
      <c r="J35" s="306"/>
      <c r="K35" s="306"/>
      <c r="L35" s="307"/>
      <c r="M35" s="277" t="s">
        <v>190</v>
      </c>
    </row>
    <row r="36" spans="1:13" ht="18.95" customHeight="1">
      <c r="A36" s="284"/>
      <c r="B36" s="285"/>
      <c r="C36" s="308"/>
      <c r="D36" s="308"/>
      <c r="E36" s="308"/>
      <c r="F36" s="308"/>
      <c r="G36" s="308"/>
      <c r="H36" s="308"/>
      <c r="I36" s="308"/>
      <c r="J36" s="308"/>
      <c r="K36" s="308"/>
      <c r="L36" s="309"/>
      <c r="M36" s="286"/>
    </row>
    <row r="37" spans="1:13" ht="18.95" customHeight="1">
      <c r="A37" s="284"/>
      <c r="B37" s="285"/>
      <c r="C37" s="308"/>
      <c r="D37" s="308"/>
      <c r="E37" s="308"/>
      <c r="F37" s="308"/>
      <c r="G37" s="308"/>
      <c r="H37" s="308"/>
      <c r="I37" s="308"/>
      <c r="J37" s="308"/>
      <c r="K37" s="308"/>
      <c r="L37" s="309"/>
      <c r="M37" s="286"/>
    </row>
    <row r="38" spans="1:13" ht="18.95" customHeight="1">
      <c r="A38" s="284"/>
      <c r="B38" s="285"/>
      <c r="C38" s="308"/>
      <c r="D38" s="308"/>
      <c r="E38" s="308"/>
      <c r="F38" s="308"/>
      <c r="G38" s="308"/>
      <c r="H38" s="308"/>
      <c r="I38" s="308"/>
      <c r="J38" s="308"/>
      <c r="K38" s="308"/>
      <c r="L38" s="309"/>
      <c r="M38" s="284"/>
    </row>
    <row r="39" spans="1:13" ht="18.95" customHeight="1">
      <c r="A39" s="284"/>
      <c r="B39" s="285"/>
      <c r="C39" s="308"/>
      <c r="D39" s="308"/>
      <c r="E39" s="308"/>
      <c r="F39" s="308"/>
      <c r="G39" s="308"/>
      <c r="H39" s="308"/>
      <c r="I39" s="308"/>
      <c r="J39" s="308"/>
      <c r="K39" s="308"/>
      <c r="L39" s="309"/>
      <c r="M39" s="284"/>
    </row>
    <row r="40" spans="1:13" ht="18.95" customHeight="1">
      <c r="A40" s="282"/>
      <c r="B40" s="257"/>
      <c r="C40" s="303"/>
      <c r="D40" s="303"/>
      <c r="E40" s="303"/>
      <c r="F40" s="303"/>
      <c r="G40" s="303"/>
      <c r="H40" s="303"/>
      <c r="I40" s="303"/>
      <c r="J40" s="303"/>
      <c r="K40" s="303"/>
      <c r="L40" s="304"/>
      <c r="M40" s="283"/>
    </row>
    <row r="41" spans="1:13" s="52" customFormat="1" ht="17.100000000000001" customHeight="1">
      <c r="A41" s="278"/>
      <c r="B41" s="258"/>
      <c r="C41" s="259"/>
      <c r="D41" s="258"/>
      <c r="E41" s="260"/>
      <c r="F41" s="260"/>
      <c r="G41" s="258"/>
      <c r="H41" s="258"/>
      <c r="I41" s="258"/>
      <c r="J41" s="258"/>
      <c r="K41" s="258"/>
      <c r="L41" s="258"/>
      <c r="M41" s="261"/>
    </row>
    <row r="42" spans="1:13" s="52" customFormat="1" ht="17.100000000000001" customHeight="1">
      <c r="A42" s="262"/>
      <c r="B42" s="263"/>
      <c r="C42" s="264"/>
      <c r="D42" s="263"/>
      <c r="E42" s="265"/>
      <c r="F42" s="265"/>
      <c r="G42" s="263"/>
      <c r="H42" s="263"/>
      <c r="I42" s="263"/>
      <c r="J42" s="263"/>
      <c r="K42" s="263"/>
      <c r="L42" s="263"/>
      <c r="M42" s="266"/>
    </row>
    <row r="43" spans="1:13">
      <c r="A43" s="262"/>
      <c r="B43" s="263"/>
      <c r="C43" s="264"/>
      <c r="D43" s="263"/>
      <c r="E43" s="265"/>
      <c r="F43" s="265"/>
      <c r="G43" s="279"/>
      <c r="H43" s="267"/>
      <c r="I43" s="267"/>
      <c r="J43" s="267"/>
      <c r="K43" s="267"/>
      <c r="L43" s="267"/>
      <c r="M43" s="266"/>
    </row>
    <row r="44" spans="1:13">
      <c r="A44" s="262"/>
      <c r="B44" s="263"/>
      <c r="C44" s="264"/>
      <c r="D44" s="263"/>
      <c r="E44" s="265"/>
      <c r="F44" s="265"/>
      <c r="G44" s="279"/>
      <c r="H44" s="267"/>
      <c r="I44" s="267"/>
      <c r="J44" s="267"/>
      <c r="K44" s="267"/>
      <c r="L44" s="267"/>
      <c r="M44" s="266"/>
    </row>
    <row r="45" spans="1:13">
      <c r="A45" s="262"/>
      <c r="B45" s="263"/>
      <c r="C45" s="264"/>
      <c r="D45" s="263"/>
      <c r="E45" s="265"/>
      <c r="F45" s="265"/>
      <c r="G45" s="279"/>
      <c r="H45" s="267"/>
      <c r="I45" s="267"/>
      <c r="J45" s="267"/>
      <c r="K45" s="267"/>
      <c r="L45" s="267"/>
      <c r="M45" s="266"/>
    </row>
    <row r="46" spans="1:13">
      <c r="A46" s="262"/>
      <c r="B46" s="263"/>
      <c r="C46" s="264"/>
      <c r="D46" s="263"/>
      <c r="E46" s="265"/>
      <c r="F46" s="265"/>
      <c r="G46" s="279"/>
      <c r="H46" s="267"/>
      <c r="I46" s="267"/>
      <c r="J46" s="267"/>
      <c r="K46" s="267"/>
      <c r="L46" s="267"/>
      <c r="M46" s="266"/>
    </row>
    <row r="47" spans="1:13">
      <c r="A47" s="262"/>
      <c r="B47" s="263"/>
      <c r="C47" s="264"/>
      <c r="D47" s="263"/>
      <c r="E47" s="265"/>
      <c r="F47" s="265"/>
      <c r="G47" s="279"/>
      <c r="H47" s="267"/>
      <c r="I47" s="267"/>
      <c r="J47" s="267"/>
      <c r="K47" s="267"/>
      <c r="L47" s="267"/>
      <c r="M47" s="266"/>
    </row>
    <row r="48" spans="1:13">
      <c r="A48" s="262"/>
      <c r="B48" s="263"/>
      <c r="C48" s="264"/>
      <c r="D48" s="263"/>
      <c r="E48" s="265"/>
      <c r="F48" s="265"/>
      <c r="G48" s="279"/>
      <c r="H48" s="267"/>
      <c r="I48" s="267"/>
      <c r="J48" s="267"/>
      <c r="K48" s="267"/>
      <c r="L48" s="267"/>
      <c r="M48" s="266"/>
    </row>
    <row r="49" spans="1:13">
      <c r="A49" s="262"/>
      <c r="B49" s="263"/>
      <c r="C49" s="264"/>
      <c r="D49" s="263"/>
      <c r="E49" s="265"/>
      <c r="F49" s="265"/>
      <c r="G49" s="279"/>
      <c r="H49" s="267"/>
      <c r="I49" s="267"/>
      <c r="J49" s="267"/>
      <c r="K49" s="267"/>
      <c r="L49" s="267"/>
      <c r="M49" s="266"/>
    </row>
    <row r="50" spans="1:13">
      <c r="A50" s="262"/>
      <c r="B50" s="263"/>
      <c r="C50" s="264"/>
      <c r="D50" s="263"/>
      <c r="E50" s="265"/>
      <c r="F50" s="265"/>
      <c r="G50" s="279"/>
      <c r="H50" s="267"/>
      <c r="I50" s="267"/>
      <c r="J50" s="267"/>
      <c r="K50" s="267"/>
      <c r="L50" s="267"/>
      <c r="M50" s="266"/>
    </row>
    <row r="51" spans="1:13">
      <c r="A51" s="262"/>
      <c r="B51" s="263"/>
      <c r="C51" s="264"/>
      <c r="D51" s="263"/>
      <c r="E51" s="265"/>
      <c r="F51" s="265"/>
      <c r="G51" s="279"/>
      <c r="H51" s="267"/>
      <c r="I51" s="267"/>
      <c r="J51" s="267"/>
      <c r="K51" s="267"/>
      <c r="L51" s="267"/>
      <c r="M51" s="266"/>
    </row>
    <row r="52" spans="1:13">
      <c r="A52" s="262"/>
      <c r="B52" s="263"/>
      <c r="C52" s="264"/>
      <c r="D52" s="263"/>
      <c r="E52" s="265"/>
      <c r="F52" s="265"/>
      <c r="G52" s="279"/>
      <c r="H52" s="267"/>
      <c r="I52" s="267"/>
      <c r="J52" s="267"/>
      <c r="K52" s="267"/>
      <c r="L52" s="267"/>
      <c r="M52" s="266"/>
    </row>
    <row r="53" spans="1:13">
      <c r="A53" s="262"/>
      <c r="B53" s="263"/>
      <c r="C53" s="264"/>
      <c r="D53" s="263"/>
      <c r="E53" s="265"/>
      <c r="F53" s="265"/>
      <c r="G53" s="279"/>
      <c r="H53" s="267"/>
      <c r="I53" s="267"/>
      <c r="J53" s="267"/>
      <c r="K53" s="267"/>
      <c r="L53" s="267"/>
      <c r="M53" s="266"/>
    </row>
    <row r="54" spans="1:13">
      <c r="A54" s="262"/>
      <c r="B54" s="263"/>
      <c r="C54" s="264"/>
      <c r="D54" s="263"/>
      <c r="E54" s="265"/>
      <c r="F54" s="265"/>
      <c r="G54" s="279"/>
      <c r="H54" s="267"/>
      <c r="I54" s="267"/>
      <c r="J54" s="267"/>
      <c r="K54" s="267"/>
      <c r="L54" s="267"/>
      <c r="M54" s="266"/>
    </row>
    <row r="55" spans="1:13">
      <c r="A55" s="262"/>
      <c r="B55" s="263"/>
      <c r="C55" s="264"/>
      <c r="D55" s="263"/>
      <c r="E55" s="265"/>
      <c r="F55" s="265"/>
      <c r="G55" s="279"/>
      <c r="H55" s="267"/>
      <c r="I55" s="267"/>
      <c r="J55" s="267"/>
      <c r="K55" s="267"/>
      <c r="L55" s="267"/>
      <c r="M55" s="266"/>
    </row>
    <row r="56" spans="1:13">
      <c r="A56" s="268"/>
      <c r="B56" s="269"/>
      <c r="C56" s="270"/>
      <c r="D56" s="269"/>
      <c r="E56" s="271"/>
      <c r="F56" s="271"/>
      <c r="G56" s="280"/>
      <c r="H56" s="272"/>
      <c r="I56" s="272"/>
      <c r="J56" s="272"/>
      <c r="K56" s="272"/>
      <c r="L56" s="272"/>
      <c r="M56" s="273"/>
    </row>
    <row r="57" spans="1:13">
      <c r="G57" s="281"/>
    </row>
  </sheetData>
  <sheetProtection sheet="1" objects="1" scenarios="1" selectLockedCells="1"/>
  <mergeCells count="26">
    <mergeCell ref="B7:F7"/>
    <mergeCell ref="G7:K7"/>
    <mergeCell ref="L5:M5"/>
    <mergeCell ref="K3:M3"/>
    <mergeCell ref="K29:L29"/>
    <mergeCell ref="K28:L28"/>
    <mergeCell ref="K27:L27"/>
    <mergeCell ref="K26:L26"/>
    <mergeCell ref="K24:L24"/>
    <mergeCell ref="K23:L23"/>
    <mergeCell ref="K14:L14"/>
    <mergeCell ref="K13:L13"/>
    <mergeCell ref="K12:L12"/>
    <mergeCell ref="K10:L10"/>
    <mergeCell ref="K21:L21"/>
    <mergeCell ref="K20:L20"/>
    <mergeCell ref="K19:L19"/>
    <mergeCell ref="K18:L18"/>
    <mergeCell ref="K17:L17"/>
    <mergeCell ref="K15:L15"/>
    <mergeCell ref="C38:L38"/>
    <mergeCell ref="C40:L40"/>
    <mergeCell ref="B35:L35"/>
    <mergeCell ref="C39:L39"/>
    <mergeCell ref="C36:L36"/>
    <mergeCell ref="C37:L37"/>
  </mergeCells>
  <phoneticPr fontId="15" type="noConversion"/>
  <printOptions horizontalCentered="1"/>
  <pageMargins left="0.75" right="0.5" top="0.35" bottom="0.35" header="0" footer="0"/>
  <pageSetup scale="83" orientation="portrait" horizontalDpi="2400" verticalDpi="24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showZeros="0" view="pageLayout" zoomScaleNormal="100" workbookViewId="0">
      <selection activeCell="A10" sqref="A10"/>
    </sheetView>
  </sheetViews>
  <sheetFormatPr defaultColWidth="10.85546875" defaultRowHeight="12.75"/>
  <cols>
    <col min="1" max="1" width="26.140625" style="9" customWidth="1"/>
    <col min="2" max="2" width="3.140625" style="9" customWidth="1"/>
    <col min="3" max="3" width="26.140625" style="9" customWidth="1"/>
    <col min="4" max="5" width="15.7109375" style="9" customWidth="1"/>
    <col min="6" max="7" width="9.28515625" style="9" customWidth="1"/>
    <col min="8" max="8" width="6.7109375" style="9" customWidth="1"/>
    <col min="9" max="16384" width="10.85546875" style="9"/>
  </cols>
  <sheetData>
    <row r="1" spans="1:8" ht="24" customHeight="1">
      <c r="A1" s="113" t="s">
        <v>163</v>
      </c>
      <c r="B1" s="113"/>
      <c r="C1" s="5"/>
      <c r="D1" s="5"/>
      <c r="E1" s="5"/>
      <c r="F1" s="5"/>
      <c r="G1" s="5"/>
      <c r="H1" s="5"/>
    </row>
    <row r="2" spans="1:8" s="33" customFormat="1" ht="11.1" customHeight="1">
      <c r="A2" s="146" t="s">
        <v>123</v>
      </c>
      <c r="B2" s="116"/>
      <c r="C2" s="116"/>
      <c r="D2" s="116"/>
      <c r="E2" s="115" t="s">
        <v>53</v>
      </c>
      <c r="F2" s="116"/>
      <c r="G2" s="116"/>
      <c r="H2" s="117"/>
    </row>
    <row r="3" spans="1:8" ht="18.95" customHeight="1">
      <c r="A3" s="151" t="str">
        <f>Cover!D27</f>
        <v>&lt; description from agreement &gt;</v>
      </c>
      <c r="B3" s="121"/>
      <c r="C3" s="122"/>
      <c r="D3" s="122"/>
      <c r="E3" s="318" t="str">
        <f>Cover!D25</f>
        <v>&lt; county contract number &gt;</v>
      </c>
      <c r="F3" s="319"/>
      <c r="G3" s="319"/>
      <c r="H3" s="320"/>
    </row>
    <row r="4" spans="1:8" ht="11.1" customHeight="1">
      <c r="A4" s="118" t="s">
        <v>54</v>
      </c>
      <c r="B4" s="114"/>
      <c r="C4" s="114"/>
      <c r="D4" s="114"/>
      <c r="E4" s="118" t="s">
        <v>55</v>
      </c>
      <c r="F4" s="118" t="s">
        <v>56</v>
      </c>
      <c r="G4" s="114"/>
      <c r="H4" s="119"/>
    </row>
    <row r="5" spans="1:8" ht="17.100000000000001" customHeight="1">
      <c r="A5" s="120" t="str">
        <f>Cover!D23</f>
        <v>&lt; name of consulting firm &gt;</v>
      </c>
      <c r="B5" s="121"/>
      <c r="C5" s="122"/>
      <c r="D5" s="122"/>
      <c r="E5" s="123" t="str">
        <f>Cover!D36</f>
        <v>&lt; seq num &gt;</v>
      </c>
      <c r="F5" s="321" t="str">
        <f>Cover!D38</f>
        <v>&lt; consultant num &gt;</v>
      </c>
      <c r="G5" s="322"/>
      <c r="H5" s="323"/>
    </row>
    <row r="6" spans="1:8" ht="12" customHeight="1">
      <c r="A6" s="36"/>
      <c r="B6" s="36"/>
      <c r="C6" s="36"/>
      <c r="D6" s="36"/>
      <c r="E6" s="36"/>
      <c r="F6" s="36"/>
      <c r="G6" s="36"/>
      <c r="H6" s="36"/>
    </row>
    <row r="7" spans="1:8" s="37" customFormat="1" ht="27.95" customHeight="1">
      <c r="A7" s="324" t="s">
        <v>80</v>
      </c>
      <c r="B7" s="325"/>
      <c r="C7" s="326"/>
      <c r="D7" s="91" t="s">
        <v>184</v>
      </c>
      <c r="E7" s="91" t="s">
        <v>82</v>
      </c>
      <c r="F7" s="91" t="s">
        <v>87</v>
      </c>
      <c r="G7" s="92" t="s">
        <v>187</v>
      </c>
      <c r="H7" s="132" t="s">
        <v>185</v>
      </c>
    </row>
    <row r="8" spans="1:8" ht="5.0999999999999996" customHeight="1">
      <c r="A8" s="36"/>
      <c r="B8" s="36"/>
      <c r="C8" s="36"/>
      <c r="D8" s="36"/>
      <c r="E8" s="16"/>
      <c r="F8" s="36"/>
      <c r="G8" s="36"/>
      <c r="H8" s="36"/>
    </row>
    <row r="9" spans="1:8" ht="18.95" customHeight="1">
      <c r="A9" s="95"/>
      <c r="B9" s="95"/>
      <c r="C9" s="96" t="s">
        <v>181</v>
      </c>
      <c r="D9" s="256"/>
      <c r="E9" s="205"/>
      <c r="F9" s="254" t="s">
        <v>182</v>
      </c>
      <c r="G9" s="327">
        <f>Sum!F22</f>
        <v>0</v>
      </c>
      <c r="H9" s="327"/>
    </row>
    <row r="10" spans="1:8" ht="21.95" customHeight="1">
      <c r="A10" s="164"/>
      <c r="B10" s="167" t="str">
        <f>IF(C10="","","to")</f>
        <v/>
      </c>
      <c r="C10" s="166"/>
      <c r="D10" s="93"/>
      <c r="E10" s="156">
        <f>D10</f>
        <v>0</v>
      </c>
      <c r="F10" s="255" t="str">
        <f>IF(E10=0,"",IF($D$9=0,"",(E10/$D$9)))</f>
        <v/>
      </c>
      <c r="G10" s="155">
        <v>0</v>
      </c>
      <c r="H10" s="157">
        <v>1</v>
      </c>
    </row>
    <row r="11" spans="1:8" ht="21.95" customHeight="1">
      <c r="A11" s="165" t="str">
        <f>IF(C10="","",IF(C11="","",C10+1))</f>
        <v/>
      </c>
      <c r="B11" s="167" t="str">
        <f>IF(C11="","","to")</f>
        <v/>
      </c>
      <c r="C11" s="166"/>
      <c r="D11" s="93"/>
      <c r="E11" s="156">
        <f>IF(D11=0,0,D11+E10)</f>
        <v>0</v>
      </c>
      <c r="F11" s="255"/>
      <c r="G11" s="155"/>
      <c r="H11" s="157">
        <f>H10+1</f>
        <v>2</v>
      </c>
    </row>
    <row r="12" spans="1:8" ht="21.95" customHeight="1">
      <c r="A12" s="165" t="str">
        <f t="shared" ref="A12:A45" si="0">IF(C11="","",IF(C12="","",C11+1))</f>
        <v/>
      </c>
      <c r="B12" s="167" t="str">
        <f t="shared" ref="B12:B44" si="1">IF(C12="","","to")</f>
        <v/>
      </c>
      <c r="C12" s="166"/>
      <c r="D12" s="93"/>
      <c r="E12" s="156">
        <f t="shared" ref="E12:E45" si="2">IF(D12=0,0,D12+E11)</f>
        <v>0</v>
      </c>
      <c r="F12" s="255"/>
      <c r="G12" s="155"/>
      <c r="H12" s="157">
        <f t="shared" ref="H12:H44" si="3">H11+1</f>
        <v>3</v>
      </c>
    </row>
    <row r="13" spans="1:8" ht="21.95" customHeight="1">
      <c r="A13" s="165" t="str">
        <f t="shared" si="0"/>
        <v/>
      </c>
      <c r="B13" s="167" t="str">
        <f t="shared" si="1"/>
        <v/>
      </c>
      <c r="C13" s="166"/>
      <c r="D13" s="93"/>
      <c r="E13" s="156">
        <f t="shared" si="2"/>
        <v>0</v>
      </c>
      <c r="F13" s="255"/>
      <c r="G13" s="155"/>
      <c r="H13" s="157">
        <f t="shared" si="3"/>
        <v>4</v>
      </c>
    </row>
    <row r="14" spans="1:8" ht="21.95" customHeight="1">
      <c r="A14" s="165" t="str">
        <f t="shared" si="0"/>
        <v/>
      </c>
      <c r="B14" s="167" t="str">
        <f t="shared" si="1"/>
        <v/>
      </c>
      <c r="C14" s="166"/>
      <c r="D14" s="93"/>
      <c r="E14" s="156">
        <f t="shared" si="2"/>
        <v>0</v>
      </c>
      <c r="F14" s="255"/>
      <c r="G14" s="155"/>
      <c r="H14" s="157">
        <f t="shared" si="3"/>
        <v>5</v>
      </c>
    </row>
    <row r="15" spans="1:8" ht="21.95" customHeight="1">
      <c r="A15" s="165" t="str">
        <f t="shared" si="0"/>
        <v/>
      </c>
      <c r="B15" s="167" t="str">
        <f t="shared" si="1"/>
        <v/>
      </c>
      <c r="C15" s="166"/>
      <c r="D15" s="93"/>
      <c r="E15" s="156">
        <f t="shared" si="2"/>
        <v>0</v>
      </c>
      <c r="F15" s="255"/>
      <c r="G15" s="155"/>
      <c r="H15" s="157">
        <f t="shared" si="3"/>
        <v>6</v>
      </c>
    </row>
    <row r="16" spans="1:8" ht="21.95" customHeight="1">
      <c r="A16" s="165" t="str">
        <f t="shared" si="0"/>
        <v/>
      </c>
      <c r="B16" s="167" t="str">
        <f t="shared" si="1"/>
        <v/>
      </c>
      <c r="C16" s="166"/>
      <c r="D16" s="93"/>
      <c r="E16" s="156">
        <f t="shared" si="2"/>
        <v>0</v>
      </c>
      <c r="F16" s="255"/>
      <c r="G16" s="155"/>
      <c r="H16" s="157">
        <f t="shared" si="3"/>
        <v>7</v>
      </c>
    </row>
    <row r="17" spans="1:8" ht="21.95" customHeight="1">
      <c r="A17" s="165" t="str">
        <f t="shared" si="0"/>
        <v/>
      </c>
      <c r="B17" s="167" t="str">
        <f t="shared" si="1"/>
        <v/>
      </c>
      <c r="C17" s="166"/>
      <c r="D17" s="93"/>
      <c r="E17" s="156">
        <f t="shared" si="2"/>
        <v>0</v>
      </c>
      <c r="F17" s="255"/>
      <c r="G17" s="155"/>
      <c r="H17" s="157">
        <f t="shared" si="3"/>
        <v>8</v>
      </c>
    </row>
    <row r="18" spans="1:8" ht="21.95" customHeight="1">
      <c r="A18" s="165" t="str">
        <f t="shared" si="0"/>
        <v/>
      </c>
      <c r="B18" s="167" t="str">
        <f t="shared" si="1"/>
        <v/>
      </c>
      <c r="C18" s="166"/>
      <c r="D18" s="93"/>
      <c r="E18" s="156">
        <f t="shared" si="2"/>
        <v>0</v>
      </c>
      <c r="F18" s="255"/>
      <c r="G18" s="155"/>
      <c r="H18" s="157">
        <f t="shared" si="3"/>
        <v>9</v>
      </c>
    </row>
    <row r="19" spans="1:8" ht="21.95" customHeight="1">
      <c r="A19" s="165" t="str">
        <f t="shared" si="0"/>
        <v/>
      </c>
      <c r="B19" s="167" t="str">
        <f t="shared" si="1"/>
        <v/>
      </c>
      <c r="C19" s="166"/>
      <c r="D19" s="93"/>
      <c r="E19" s="156">
        <f t="shared" si="2"/>
        <v>0</v>
      </c>
      <c r="F19" s="255"/>
      <c r="G19" s="155"/>
      <c r="H19" s="157">
        <f t="shared" si="3"/>
        <v>10</v>
      </c>
    </row>
    <row r="20" spans="1:8" ht="21.95" customHeight="1">
      <c r="A20" s="165" t="str">
        <f t="shared" si="0"/>
        <v/>
      </c>
      <c r="B20" s="167" t="str">
        <f t="shared" si="1"/>
        <v/>
      </c>
      <c r="C20" s="166"/>
      <c r="D20" s="93"/>
      <c r="E20" s="156">
        <f t="shared" si="2"/>
        <v>0</v>
      </c>
      <c r="F20" s="255"/>
      <c r="G20" s="155"/>
      <c r="H20" s="157">
        <f t="shared" si="3"/>
        <v>11</v>
      </c>
    </row>
    <row r="21" spans="1:8" ht="21.95" customHeight="1">
      <c r="A21" s="165" t="str">
        <f t="shared" si="0"/>
        <v/>
      </c>
      <c r="B21" s="167" t="str">
        <f t="shared" si="1"/>
        <v/>
      </c>
      <c r="C21" s="166"/>
      <c r="D21" s="93"/>
      <c r="E21" s="156">
        <f t="shared" si="2"/>
        <v>0</v>
      </c>
      <c r="F21" s="255"/>
      <c r="G21" s="155"/>
      <c r="H21" s="157">
        <f t="shared" si="3"/>
        <v>12</v>
      </c>
    </row>
    <row r="22" spans="1:8" ht="21.95" customHeight="1">
      <c r="A22" s="165" t="str">
        <f t="shared" si="0"/>
        <v/>
      </c>
      <c r="B22" s="167" t="str">
        <f t="shared" si="1"/>
        <v/>
      </c>
      <c r="C22" s="166"/>
      <c r="D22" s="93"/>
      <c r="E22" s="156">
        <f t="shared" si="2"/>
        <v>0</v>
      </c>
      <c r="F22" s="255"/>
      <c r="G22" s="155"/>
      <c r="H22" s="157">
        <f t="shared" si="3"/>
        <v>13</v>
      </c>
    </row>
    <row r="23" spans="1:8" ht="21.95" customHeight="1">
      <c r="A23" s="165" t="str">
        <f t="shared" si="0"/>
        <v/>
      </c>
      <c r="B23" s="167" t="str">
        <f t="shared" si="1"/>
        <v/>
      </c>
      <c r="C23" s="166"/>
      <c r="D23" s="93"/>
      <c r="E23" s="156">
        <f t="shared" si="2"/>
        <v>0</v>
      </c>
      <c r="F23" s="255"/>
      <c r="G23" s="155"/>
      <c r="H23" s="157">
        <f t="shared" si="3"/>
        <v>14</v>
      </c>
    </row>
    <row r="24" spans="1:8" ht="21.95" customHeight="1">
      <c r="A24" s="165" t="str">
        <f t="shared" si="0"/>
        <v/>
      </c>
      <c r="B24" s="167" t="str">
        <f t="shared" si="1"/>
        <v/>
      </c>
      <c r="C24" s="166"/>
      <c r="D24" s="93"/>
      <c r="E24" s="156">
        <f t="shared" si="2"/>
        <v>0</v>
      </c>
      <c r="F24" s="255"/>
      <c r="G24" s="155"/>
      <c r="H24" s="157">
        <f t="shared" si="3"/>
        <v>15</v>
      </c>
    </row>
    <row r="25" spans="1:8" ht="21.95" customHeight="1">
      <c r="A25" s="165" t="str">
        <f t="shared" si="0"/>
        <v/>
      </c>
      <c r="B25" s="167" t="str">
        <f t="shared" si="1"/>
        <v/>
      </c>
      <c r="C25" s="166"/>
      <c r="D25" s="93"/>
      <c r="E25" s="156">
        <f t="shared" si="2"/>
        <v>0</v>
      </c>
      <c r="F25" s="255"/>
      <c r="G25" s="155"/>
      <c r="H25" s="157">
        <f t="shared" si="3"/>
        <v>16</v>
      </c>
    </row>
    <row r="26" spans="1:8" ht="21.95" customHeight="1">
      <c r="A26" s="165" t="str">
        <f t="shared" si="0"/>
        <v/>
      </c>
      <c r="B26" s="167" t="str">
        <f t="shared" si="1"/>
        <v/>
      </c>
      <c r="C26" s="166"/>
      <c r="D26" s="93"/>
      <c r="E26" s="156">
        <f t="shared" si="2"/>
        <v>0</v>
      </c>
      <c r="F26" s="255"/>
      <c r="G26" s="155"/>
      <c r="H26" s="157">
        <f t="shared" si="3"/>
        <v>17</v>
      </c>
    </row>
    <row r="27" spans="1:8" ht="21.95" customHeight="1">
      <c r="A27" s="165" t="str">
        <f t="shared" si="0"/>
        <v/>
      </c>
      <c r="B27" s="167" t="str">
        <f t="shared" si="1"/>
        <v/>
      </c>
      <c r="C27" s="166"/>
      <c r="D27" s="93"/>
      <c r="E27" s="156">
        <f t="shared" si="2"/>
        <v>0</v>
      </c>
      <c r="F27" s="255"/>
      <c r="G27" s="155"/>
      <c r="H27" s="157">
        <f t="shared" si="3"/>
        <v>18</v>
      </c>
    </row>
    <row r="28" spans="1:8" ht="21.95" customHeight="1">
      <c r="A28" s="165" t="str">
        <f t="shared" si="0"/>
        <v/>
      </c>
      <c r="B28" s="167" t="str">
        <f t="shared" si="1"/>
        <v/>
      </c>
      <c r="C28" s="166"/>
      <c r="D28" s="93"/>
      <c r="E28" s="156">
        <f t="shared" si="2"/>
        <v>0</v>
      </c>
      <c r="F28" s="255"/>
      <c r="G28" s="155"/>
      <c r="H28" s="157">
        <f t="shared" si="3"/>
        <v>19</v>
      </c>
    </row>
    <row r="29" spans="1:8" ht="21.95" customHeight="1">
      <c r="A29" s="165" t="str">
        <f t="shared" si="0"/>
        <v/>
      </c>
      <c r="B29" s="167" t="str">
        <f t="shared" si="1"/>
        <v/>
      </c>
      <c r="C29" s="166"/>
      <c r="D29" s="93"/>
      <c r="E29" s="156">
        <f t="shared" si="2"/>
        <v>0</v>
      </c>
      <c r="F29" s="255"/>
      <c r="G29" s="155"/>
      <c r="H29" s="157">
        <f t="shared" si="3"/>
        <v>20</v>
      </c>
    </row>
    <row r="30" spans="1:8" ht="21.95" customHeight="1">
      <c r="A30" s="165" t="str">
        <f t="shared" si="0"/>
        <v/>
      </c>
      <c r="B30" s="167" t="str">
        <f t="shared" si="1"/>
        <v/>
      </c>
      <c r="C30" s="166"/>
      <c r="D30" s="93"/>
      <c r="E30" s="156">
        <f t="shared" si="2"/>
        <v>0</v>
      </c>
      <c r="F30" s="255"/>
      <c r="G30" s="155"/>
      <c r="H30" s="157">
        <f t="shared" si="3"/>
        <v>21</v>
      </c>
    </row>
    <row r="31" spans="1:8" ht="21.95" customHeight="1">
      <c r="A31" s="165" t="str">
        <f t="shared" si="0"/>
        <v/>
      </c>
      <c r="B31" s="167" t="str">
        <f t="shared" si="1"/>
        <v/>
      </c>
      <c r="C31" s="166"/>
      <c r="D31" s="93"/>
      <c r="E31" s="156">
        <f t="shared" si="2"/>
        <v>0</v>
      </c>
      <c r="F31" s="255"/>
      <c r="G31" s="155"/>
      <c r="H31" s="157">
        <f t="shared" si="3"/>
        <v>22</v>
      </c>
    </row>
    <row r="32" spans="1:8" ht="21.95" customHeight="1">
      <c r="A32" s="165" t="str">
        <f t="shared" si="0"/>
        <v/>
      </c>
      <c r="B32" s="167" t="str">
        <f t="shared" si="1"/>
        <v/>
      </c>
      <c r="C32" s="166"/>
      <c r="D32" s="93"/>
      <c r="E32" s="156">
        <f t="shared" si="2"/>
        <v>0</v>
      </c>
      <c r="F32" s="255"/>
      <c r="G32" s="155"/>
      <c r="H32" s="157">
        <f t="shared" si="3"/>
        <v>23</v>
      </c>
    </row>
    <row r="33" spans="1:8" ht="21.95" customHeight="1">
      <c r="A33" s="165" t="str">
        <f t="shared" si="0"/>
        <v/>
      </c>
      <c r="B33" s="167" t="str">
        <f t="shared" si="1"/>
        <v/>
      </c>
      <c r="C33" s="166"/>
      <c r="D33" s="93"/>
      <c r="E33" s="156">
        <f t="shared" si="2"/>
        <v>0</v>
      </c>
      <c r="F33" s="255"/>
      <c r="G33" s="155"/>
      <c r="H33" s="157">
        <f t="shared" si="3"/>
        <v>24</v>
      </c>
    </row>
    <row r="34" spans="1:8" ht="21.95" customHeight="1">
      <c r="A34" s="165" t="str">
        <f t="shared" si="0"/>
        <v/>
      </c>
      <c r="B34" s="167" t="str">
        <f t="shared" si="1"/>
        <v/>
      </c>
      <c r="C34" s="166"/>
      <c r="D34" s="93"/>
      <c r="E34" s="156">
        <f t="shared" si="2"/>
        <v>0</v>
      </c>
      <c r="F34" s="255"/>
      <c r="G34" s="155"/>
      <c r="H34" s="157">
        <f t="shared" si="3"/>
        <v>25</v>
      </c>
    </row>
    <row r="35" spans="1:8" ht="21.95" customHeight="1">
      <c r="A35" s="165" t="str">
        <f t="shared" si="0"/>
        <v/>
      </c>
      <c r="B35" s="167" t="str">
        <f t="shared" si="1"/>
        <v/>
      </c>
      <c r="C35" s="166"/>
      <c r="D35" s="93"/>
      <c r="E35" s="156">
        <f t="shared" si="2"/>
        <v>0</v>
      </c>
      <c r="F35" s="255"/>
      <c r="G35" s="155"/>
      <c r="H35" s="157">
        <f t="shared" si="3"/>
        <v>26</v>
      </c>
    </row>
    <row r="36" spans="1:8" ht="21.95" customHeight="1">
      <c r="A36" s="165" t="str">
        <f t="shared" si="0"/>
        <v/>
      </c>
      <c r="B36" s="167" t="str">
        <f t="shared" si="1"/>
        <v/>
      </c>
      <c r="C36" s="166"/>
      <c r="D36" s="93"/>
      <c r="E36" s="156">
        <f t="shared" si="2"/>
        <v>0</v>
      </c>
      <c r="F36" s="255"/>
      <c r="G36" s="155"/>
      <c r="H36" s="157">
        <f t="shared" si="3"/>
        <v>27</v>
      </c>
    </row>
    <row r="37" spans="1:8" ht="21.95" customHeight="1">
      <c r="A37" s="165" t="str">
        <f t="shared" si="0"/>
        <v/>
      </c>
      <c r="B37" s="167" t="str">
        <f t="shared" si="1"/>
        <v/>
      </c>
      <c r="C37" s="166"/>
      <c r="D37" s="93"/>
      <c r="E37" s="156">
        <f t="shared" si="2"/>
        <v>0</v>
      </c>
      <c r="F37" s="255"/>
      <c r="G37" s="155"/>
      <c r="H37" s="157">
        <f t="shared" si="3"/>
        <v>28</v>
      </c>
    </row>
    <row r="38" spans="1:8" ht="21.95" customHeight="1">
      <c r="A38" s="165" t="str">
        <f t="shared" si="0"/>
        <v/>
      </c>
      <c r="B38" s="167" t="str">
        <f t="shared" si="1"/>
        <v/>
      </c>
      <c r="C38" s="166"/>
      <c r="D38" s="93"/>
      <c r="E38" s="156">
        <f t="shared" si="2"/>
        <v>0</v>
      </c>
      <c r="F38" s="255"/>
      <c r="G38" s="155"/>
      <c r="H38" s="157">
        <f t="shared" si="3"/>
        <v>29</v>
      </c>
    </row>
    <row r="39" spans="1:8" ht="21.95" customHeight="1">
      <c r="A39" s="165" t="str">
        <f t="shared" si="0"/>
        <v/>
      </c>
      <c r="B39" s="167" t="str">
        <f t="shared" si="1"/>
        <v/>
      </c>
      <c r="C39" s="166"/>
      <c r="D39" s="93"/>
      <c r="E39" s="156">
        <f t="shared" si="2"/>
        <v>0</v>
      </c>
      <c r="F39" s="255"/>
      <c r="G39" s="155"/>
      <c r="H39" s="157">
        <f t="shared" si="3"/>
        <v>30</v>
      </c>
    </row>
    <row r="40" spans="1:8" ht="21.95" customHeight="1">
      <c r="A40" s="165" t="str">
        <f t="shared" si="0"/>
        <v/>
      </c>
      <c r="B40" s="167" t="str">
        <f t="shared" si="1"/>
        <v/>
      </c>
      <c r="C40" s="166"/>
      <c r="D40" s="93"/>
      <c r="E40" s="156">
        <f t="shared" si="2"/>
        <v>0</v>
      </c>
      <c r="F40" s="255"/>
      <c r="G40" s="155"/>
      <c r="H40" s="157">
        <f t="shared" si="3"/>
        <v>31</v>
      </c>
    </row>
    <row r="41" spans="1:8" ht="21.95" customHeight="1">
      <c r="A41" s="165" t="str">
        <f t="shared" si="0"/>
        <v/>
      </c>
      <c r="B41" s="167" t="str">
        <f t="shared" si="1"/>
        <v/>
      </c>
      <c r="C41" s="166"/>
      <c r="D41" s="93"/>
      <c r="E41" s="156">
        <f t="shared" si="2"/>
        <v>0</v>
      </c>
      <c r="F41" s="255"/>
      <c r="G41" s="155"/>
      <c r="H41" s="157">
        <f t="shared" si="3"/>
        <v>32</v>
      </c>
    </row>
    <row r="42" spans="1:8" ht="21.95" customHeight="1">
      <c r="A42" s="165" t="str">
        <f t="shared" si="0"/>
        <v/>
      </c>
      <c r="B42" s="167" t="str">
        <f t="shared" si="1"/>
        <v/>
      </c>
      <c r="C42" s="166"/>
      <c r="D42" s="93"/>
      <c r="E42" s="156">
        <f t="shared" si="2"/>
        <v>0</v>
      </c>
      <c r="F42" s="255"/>
      <c r="G42" s="155"/>
      <c r="H42" s="157">
        <f t="shared" si="3"/>
        <v>33</v>
      </c>
    </row>
    <row r="43" spans="1:8" ht="21.95" customHeight="1">
      <c r="A43" s="165" t="str">
        <f t="shared" si="0"/>
        <v/>
      </c>
      <c r="B43" s="167" t="str">
        <f t="shared" si="1"/>
        <v/>
      </c>
      <c r="C43" s="166"/>
      <c r="D43" s="93"/>
      <c r="E43" s="156">
        <f t="shared" si="2"/>
        <v>0</v>
      </c>
      <c r="F43" s="255"/>
      <c r="G43" s="155"/>
      <c r="H43" s="157">
        <f t="shared" si="3"/>
        <v>34</v>
      </c>
    </row>
    <row r="44" spans="1:8" ht="21.95" customHeight="1">
      <c r="A44" s="165" t="str">
        <f t="shared" si="0"/>
        <v/>
      </c>
      <c r="B44" s="167" t="str">
        <f t="shared" si="1"/>
        <v/>
      </c>
      <c r="C44" s="166"/>
      <c r="D44" s="93"/>
      <c r="E44" s="156">
        <f t="shared" si="2"/>
        <v>0</v>
      </c>
      <c r="F44" s="255"/>
      <c r="G44" s="155"/>
      <c r="H44" s="157">
        <f t="shared" si="3"/>
        <v>35</v>
      </c>
    </row>
    <row r="45" spans="1:8" ht="21.95" customHeight="1">
      <c r="A45" s="165" t="str">
        <f t="shared" si="0"/>
        <v/>
      </c>
      <c r="B45" s="167" t="str">
        <f>IF(C45="","","to")</f>
        <v/>
      </c>
      <c r="C45" s="166"/>
      <c r="D45" s="93"/>
      <c r="E45" s="156">
        <f t="shared" si="2"/>
        <v>0</v>
      </c>
      <c r="F45" s="255"/>
      <c r="G45" s="155"/>
      <c r="H45" s="157">
        <f>H44+1</f>
        <v>36</v>
      </c>
    </row>
    <row r="46" spans="1:8" ht="21.95" customHeight="1">
      <c r="A46" s="165" t="str">
        <f>IF(C45="","",IF(C46="","",C45+1))</f>
        <v/>
      </c>
      <c r="B46" s="167" t="str">
        <f>IF(C46="","","to")</f>
        <v/>
      </c>
      <c r="C46" s="166"/>
      <c r="D46" s="93"/>
      <c r="E46" s="156">
        <f>IF(D46=0,0,D46+E45)</f>
        <v>0</v>
      </c>
      <c r="F46" s="255"/>
      <c r="G46" s="155"/>
      <c r="H46" s="157">
        <f>H45+1</f>
        <v>37</v>
      </c>
    </row>
    <row r="47" spans="1:8" ht="21.95" customHeight="1">
      <c r="A47" s="165" t="str">
        <f t="shared" ref="A47:A77" si="4">IF(C46="","",IF(C47="","",C46+1))</f>
        <v/>
      </c>
      <c r="B47" s="167" t="str">
        <f t="shared" ref="B47:B76" si="5">IF(C47="","","to")</f>
        <v/>
      </c>
      <c r="C47" s="166"/>
      <c r="D47" s="93"/>
      <c r="E47" s="156">
        <f t="shared" ref="E47:E77" si="6">IF(D47=0,0,D47+E46)</f>
        <v>0</v>
      </c>
      <c r="F47" s="255"/>
      <c r="G47" s="155"/>
      <c r="H47" s="157">
        <f t="shared" ref="H47:H76" si="7">H46+1</f>
        <v>38</v>
      </c>
    </row>
    <row r="48" spans="1:8" ht="21.95" customHeight="1">
      <c r="A48" s="165" t="str">
        <f t="shared" si="4"/>
        <v/>
      </c>
      <c r="B48" s="167" t="str">
        <f t="shared" si="5"/>
        <v/>
      </c>
      <c r="C48" s="166"/>
      <c r="D48" s="93"/>
      <c r="E48" s="156">
        <f t="shared" si="6"/>
        <v>0</v>
      </c>
      <c r="F48" s="255"/>
      <c r="G48" s="155"/>
      <c r="H48" s="157">
        <f t="shared" si="7"/>
        <v>39</v>
      </c>
    </row>
    <row r="49" spans="1:8" ht="21.95" customHeight="1">
      <c r="A49" s="165" t="str">
        <f t="shared" si="4"/>
        <v/>
      </c>
      <c r="B49" s="167" t="str">
        <f t="shared" si="5"/>
        <v/>
      </c>
      <c r="C49" s="166"/>
      <c r="D49" s="93"/>
      <c r="E49" s="156">
        <f t="shared" si="6"/>
        <v>0</v>
      </c>
      <c r="F49" s="255"/>
      <c r="G49" s="155"/>
      <c r="H49" s="157">
        <f t="shared" si="7"/>
        <v>40</v>
      </c>
    </row>
    <row r="50" spans="1:8" ht="21.95" customHeight="1">
      <c r="A50" s="165" t="str">
        <f t="shared" si="4"/>
        <v/>
      </c>
      <c r="B50" s="167" t="str">
        <f t="shared" si="5"/>
        <v/>
      </c>
      <c r="C50" s="166"/>
      <c r="D50" s="93"/>
      <c r="E50" s="156">
        <f t="shared" si="6"/>
        <v>0</v>
      </c>
      <c r="F50" s="255"/>
      <c r="G50" s="155"/>
      <c r="H50" s="157">
        <f t="shared" si="7"/>
        <v>41</v>
      </c>
    </row>
    <row r="51" spans="1:8" ht="21.95" customHeight="1">
      <c r="A51" s="165" t="str">
        <f t="shared" si="4"/>
        <v/>
      </c>
      <c r="B51" s="167" t="str">
        <f t="shared" si="5"/>
        <v/>
      </c>
      <c r="C51" s="166"/>
      <c r="D51" s="93"/>
      <c r="E51" s="156">
        <f t="shared" si="6"/>
        <v>0</v>
      </c>
      <c r="F51" s="255"/>
      <c r="G51" s="155"/>
      <c r="H51" s="157">
        <f t="shared" si="7"/>
        <v>42</v>
      </c>
    </row>
    <row r="52" spans="1:8" ht="21.95" customHeight="1">
      <c r="A52" s="165" t="str">
        <f t="shared" si="4"/>
        <v/>
      </c>
      <c r="B52" s="167" t="str">
        <f t="shared" si="5"/>
        <v/>
      </c>
      <c r="C52" s="166"/>
      <c r="D52" s="93"/>
      <c r="E52" s="156">
        <f t="shared" si="6"/>
        <v>0</v>
      </c>
      <c r="F52" s="255"/>
      <c r="G52" s="155"/>
      <c r="H52" s="157">
        <f t="shared" si="7"/>
        <v>43</v>
      </c>
    </row>
    <row r="53" spans="1:8" ht="21.95" customHeight="1">
      <c r="A53" s="165" t="str">
        <f t="shared" si="4"/>
        <v/>
      </c>
      <c r="B53" s="167" t="str">
        <f t="shared" si="5"/>
        <v/>
      </c>
      <c r="C53" s="166"/>
      <c r="D53" s="93"/>
      <c r="E53" s="156">
        <f t="shared" si="6"/>
        <v>0</v>
      </c>
      <c r="F53" s="255"/>
      <c r="G53" s="155"/>
      <c r="H53" s="157">
        <f t="shared" si="7"/>
        <v>44</v>
      </c>
    </row>
    <row r="54" spans="1:8" ht="21.95" customHeight="1">
      <c r="A54" s="165" t="str">
        <f t="shared" si="4"/>
        <v/>
      </c>
      <c r="B54" s="167" t="str">
        <f t="shared" si="5"/>
        <v/>
      </c>
      <c r="C54" s="166"/>
      <c r="D54" s="93"/>
      <c r="E54" s="156">
        <f t="shared" si="6"/>
        <v>0</v>
      </c>
      <c r="F54" s="255"/>
      <c r="G54" s="155"/>
      <c r="H54" s="157">
        <f t="shared" si="7"/>
        <v>45</v>
      </c>
    </row>
    <row r="55" spans="1:8" ht="21.95" customHeight="1">
      <c r="A55" s="165" t="str">
        <f t="shared" si="4"/>
        <v/>
      </c>
      <c r="B55" s="167" t="str">
        <f t="shared" si="5"/>
        <v/>
      </c>
      <c r="C55" s="166"/>
      <c r="D55" s="93"/>
      <c r="E55" s="156">
        <f t="shared" si="6"/>
        <v>0</v>
      </c>
      <c r="F55" s="255"/>
      <c r="G55" s="155"/>
      <c r="H55" s="157">
        <f t="shared" si="7"/>
        <v>46</v>
      </c>
    </row>
    <row r="56" spans="1:8" ht="21.95" customHeight="1">
      <c r="A56" s="165" t="str">
        <f t="shared" si="4"/>
        <v/>
      </c>
      <c r="B56" s="167" t="str">
        <f t="shared" si="5"/>
        <v/>
      </c>
      <c r="C56" s="166"/>
      <c r="D56" s="93"/>
      <c r="E56" s="156">
        <f t="shared" si="6"/>
        <v>0</v>
      </c>
      <c r="F56" s="255"/>
      <c r="G56" s="155"/>
      <c r="H56" s="157">
        <f t="shared" si="7"/>
        <v>47</v>
      </c>
    </row>
    <row r="57" spans="1:8" ht="21.95" customHeight="1">
      <c r="A57" s="165" t="str">
        <f t="shared" si="4"/>
        <v/>
      </c>
      <c r="B57" s="167" t="str">
        <f t="shared" si="5"/>
        <v/>
      </c>
      <c r="C57" s="166"/>
      <c r="D57" s="93"/>
      <c r="E57" s="156">
        <f t="shared" si="6"/>
        <v>0</v>
      </c>
      <c r="F57" s="255"/>
      <c r="G57" s="155"/>
      <c r="H57" s="157">
        <f t="shared" si="7"/>
        <v>48</v>
      </c>
    </row>
    <row r="58" spans="1:8" ht="21.95" customHeight="1">
      <c r="A58" s="165" t="str">
        <f t="shared" si="4"/>
        <v/>
      </c>
      <c r="B58" s="167" t="str">
        <f t="shared" si="5"/>
        <v/>
      </c>
      <c r="C58" s="166"/>
      <c r="D58" s="93"/>
      <c r="E58" s="156">
        <f t="shared" si="6"/>
        <v>0</v>
      </c>
      <c r="F58" s="255"/>
      <c r="G58" s="155"/>
      <c r="H58" s="157">
        <f t="shared" si="7"/>
        <v>49</v>
      </c>
    </row>
    <row r="59" spans="1:8" ht="21.95" customHeight="1">
      <c r="A59" s="165" t="str">
        <f t="shared" si="4"/>
        <v/>
      </c>
      <c r="B59" s="167" t="str">
        <f t="shared" si="5"/>
        <v/>
      </c>
      <c r="C59" s="166"/>
      <c r="D59" s="93"/>
      <c r="E59" s="156">
        <f t="shared" si="6"/>
        <v>0</v>
      </c>
      <c r="F59" s="255"/>
      <c r="G59" s="155"/>
      <c r="H59" s="157">
        <f t="shared" si="7"/>
        <v>50</v>
      </c>
    </row>
    <row r="60" spans="1:8" ht="21.95" customHeight="1">
      <c r="A60" s="165" t="str">
        <f t="shared" si="4"/>
        <v/>
      </c>
      <c r="B60" s="167" t="str">
        <f t="shared" si="5"/>
        <v/>
      </c>
      <c r="C60" s="166"/>
      <c r="D60" s="93"/>
      <c r="E60" s="156">
        <f t="shared" si="6"/>
        <v>0</v>
      </c>
      <c r="F60" s="255"/>
      <c r="G60" s="155"/>
      <c r="H60" s="157">
        <f t="shared" si="7"/>
        <v>51</v>
      </c>
    </row>
    <row r="61" spans="1:8" ht="21.95" customHeight="1">
      <c r="A61" s="165" t="str">
        <f t="shared" si="4"/>
        <v/>
      </c>
      <c r="B61" s="167" t="str">
        <f t="shared" si="5"/>
        <v/>
      </c>
      <c r="C61" s="166"/>
      <c r="D61" s="93"/>
      <c r="E61" s="156">
        <f t="shared" si="6"/>
        <v>0</v>
      </c>
      <c r="F61" s="255"/>
      <c r="G61" s="155"/>
      <c r="H61" s="157">
        <f t="shared" si="7"/>
        <v>52</v>
      </c>
    </row>
    <row r="62" spans="1:8" ht="21.95" customHeight="1">
      <c r="A62" s="165" t="str">
        <f t="shared" si="4"/>
        <v/>
      </c>
      <c r="B62" s="167" t="str">
        <f t="shared" si="5"/>
        <v/>
      </c>
      <c r="C62" s="166"/>
      <c r="D62" s="93"/>
      <c r="E62" s="156">
        <f t="shared" si="6"/>
        <v>0</v>
      </c>
      <c r="F62" s="255"/>
      <c r="G62" s="155"/>
      <c r="H62" s="157">
        <f t="shared" si="7"/>
        <v>53</v>
      </c>
    </row>
    <row r="63" spans="1:8" ht="21.95" customHeight="1">
      <c r="A63" s="165" t="str">
        <f t="shared" si="4"/>
        <v/>
      </c>
      <c r="B63" s="167" t="str">
        <f t="shared" si="5"/>
        <v/>
      </c>
      <c r="C63" s="166"/>
      <c r="D63" s="93"/>
      <c r="E63" s="156">
        <f t="shared" si="6"/>
        <v>0</v>
      </c>
      <c r="F63" s="255"/>
      <c r="G63" s="155"/>
      <c r="H63" s="157">
        <f t="shared" si="7"/>
        <v>54</v>
      </c>
    </row>
    <row r="64" spans="1:8" ht="21.95" customHeight="1">
      <c r="A64" s="165" t="str">
        <f t="shared" si="4"/>
        <v/>
      </c>
      <c r="B64" s="167" t="str">
        <f t="shared" si="5"/>
        <v/>
      </c>
      <c r="C64" s="166"/>
      <c r="D64" s="93"/>
      <c r="E64" s="156">
        <f t="shared" si="6"/>
        <v>0</v>
      </c>
      <c r="F64" s="255"/>
      <c r="G64" s="155"/>
      <c r="H64" s="157">
        <f t="shared" si="7"/>
        <v>55</v>
      </c>
    </row>
    <row r="65" spans="1:8" ht="21.95" customHeight="1">
      <c r="A65" s="165" t="str">
        <f t="shared" si="4"/>
        <v/>
      </c>
      <c r="B65" s="167" t="str">
        <f t="shared" si="5"/>
        <v/>
      </c>
      <c r="C65" s="166"/>
      <c r="D65" s="93"/>
      <c r="E65" s="156">
        <f t="shared" si="6"/>
        <v>0</v>
      </c>
      <c r="F65" s="255"/>
      <c r="G65" s="155"/>
      <c r="H65" s="157">
        <f t="shared" si="7"/>
        <v>56</v>
      </c>
    </row>
    <row r="66" spans="1:8" ht="21.95" customHeight="1">
      <c r="A66" s="165" t="str">
        <f t="shared" si="4"/>
        <v/>
      </c>
      <c r="B66" s="167" t="str">
        <f t="shared" si="5"/>
        <v/>
      </c>
      <c r="C66" s="166"/>
      <c r="D66" s="93"/>
      <c r="E66" s="156">
        <f t="shared" si="6"/>
        <v>0</v>
      </c>
      <c r="F66" s="255"/>
      <c r="G66" s="155"/>
      <c r="H66" s="157">
        <f t="shared" si="7"/>
        <v>57</v>
      </c>
    </row>
    <row r="67" spans="1:8" ht="21.95" customHeight="1">
      <c r="A67" s="165" t="str">
        <f t="shared" si="4"/>
        <v/>
      </c>
      <c r="B67" s="167" t="str">
        <f t="shared" si="5"/>
        <v/>
      </c>
      <c r="C67" s="166"/>
      <c r="D67" s="93"/>
      <c r="E67" s="156">
        <f t="shared" si="6"/>
        <v>0</v>
      </c>
      <c r="F67" s="255"/>
      <c r="G67" s="155"/>
      <c r="H67" s="157">
        <f t="shared" si="7"/>
        <v>58</v>
      </c>
    </row>
    <row r="68" spans="1:8" ht="21.95" customHeight="1">
      <c r="A68" s="165" t="str">
        <f t="shared" si="4"/>
        <v/>
      </c>
      <c r="B68" s="167" t="str">
        <f t="shared" si="5"/>
        <v/>
      </c>
      <c r="C68" s="166"/>
      <c r="D68" s="93"/>
      <c r="E68" s="156">
        <f t="shared" si="6"/>
        <v>0</v>
      </c>
      <c r="F68" s="255"/>
      <c r="G68" s="155"/>
      <c r="H68" s="157">
        <f t="shared" si="7"/>
        <v>59</v>
      </c>
    </row>
    <row r="69" spans="1:8" ht="21.95" customHeight="1">
      <c r="A69" s="165" t="str">
        <f t="shared" si="4"/>
        <v/>
      </c>
      <c r="B69" s="167" t="str">
        <f t="shared" si="5"/>
        <v/>
      </c>
      <c r="C69" s="166"/>
      <c r="D69" s="93"/>
      <c r="E69" s="156">
        <f t="shared" si="6"/>
        <v>0</v>
      </c>
      <c r="F69" s="255"/>
      <c r="G69" s="155"/>
      <c r="H69" s="157">
        <f t="shared" si="7"/>
        <v>60</v>
      </c>
    </row>
    <row r="70" spans="1:8" ht="21.95" customHeight="1">
      <c r="A70" s="165" t="str">
        <f t="shared" si="4"/>
        <v/>
      </c>
      <c r="B70" s="167" t="str">
        <f t="shared" si="5"/>
        <v/>
      </c>
      <c r="C70" s="166"/>
      <c r="D70" s="93"/>
      <c r="E70" s="156">
        <f t="shared" si="6"/>
        <v>0</v>
      </c>
      <c r="F70" s="255"/>
      <c r="G70" s="155"/>
      <c r="H70" s="157">
        <f t="shared" si="7"/>
        <v>61</v>
      </c>
    </row>
    <row r="71" spans="1:8" ht="21.95" customHeight="1">
      <c r="A71" s="165" t="str">
        <f t="shared" si="4"/>
        <v/>
      </c>
      <c r="B71" s="167" t="str">
        <f t="shared" si="5"/>
        <v/>
      </c>
      <c r="C71" s="166"/>
      <c r="D71" s="93"/>
      <c r="E71" s="156">
        <f t="shared" si="6"/>
        <v>0</v>
      </c>
      <c r="F71" s="255"/>
      <c r="G71" s="155"/>
      <c r="H71" s="157">
        <f t="shared" si="7"/>
        <v>62</v>
      </c>
    </row>
    <row r="72" spans="1:8" ht="21.95" customHeight="1">
      <c r="A72" s="165" t="str">
        <f t="shared" si="4"/>
        <v/>
      </c>
      <c r="B72" s="167" t="str">
        <f t="shared" si="5"/>
        <v/>
      </c>
      <c r="C72" s="166"/>
      <c r="D72" s="93"/>
      <c r="E72" s="156">
        <f t="shared" si="6"/>
        <v>0</v>
      </c>
      <c r="F72" s="255"/>
      <c r="G72" s="155"/>
      <c r="H72" s="157">
        <f t="shared" si="7"/>
        <v>63</v>
      </c>
    </row>
    <row r="73" spans="1:8" ht="21.95" customHeight="1">
      <c r="A73" s="165" t="str">
        <f t="shared" si="4"/>
        <v/>
      </c>
      <c r="B73" s="167" t="str">
        <f t="shared" si="5"/>
        <v/>
      </c>
      <c r="C73" s="166"/>
      <c r="D73" s="93"/>
      <c r="E73" s="156">
        <f t="shared" si="6"/>
        <v>0</v>
      </c>
      <c r="F73" s="255"/>
      <c r="G73" s="155"/>
      <c r="H73" s="157">
        <f t="shared" si="7"/>
        <v>64</v>
      </c>
    </row>
    <row r="74" spans="1:8" ht="21.95" customHeight="1">
      <c r="A74" s="165" t="str">
        <f t="shared" si="4"/>
        <v/>
      </c>
      <c r="B74" s="167" t="str">
        <f t="shared" si="5"/>
        <v/>
      </c>
      <c r="C74" s="166"/>
      <c r="D74" s="93"/>
      <c r="E74" s="156">
        <f t="shared" si="6"/>
        <v>0</v>
      </c>
      <c r="F74" s="255"/>
      <c r="G74" s="155"/>
      <c r="H74" s="157">
        <f t="shared" si="7"/>
        <v>65</v>
      </c>
    </row>
    <row r="75" spans="1:8" ht="21.95" customHeight="1">
      <c r="A75" s="165" t="str">
        <f t="shared" si="4"/>
        <v/>
      </c>
      <c r="B75" s="167" t="str">
        <f t="shared" si="5"/>
        <v/>
      </c>
      <c r="C75" s="166"/>
      <c r="D75" s="93"/>
      <c r="E75" s="156">
        <f t="shared" si="6"/>
        <v>0</v>
      </c>
      <c r="F75" s="255"/>
      <c r="G75" s="155"/>
      <c r="H75" s="157">
        <f t="shared" si="7"/>
        <v>66</v>
      </c>
    </row>
    <row r="76" spans="1:8" ht="21.95" customHeight="1">
      <c r="A76" s="165" t="str">
        <f t="shared" si="4"/>
        <v/>
      </c>
      <c r="B76" s="167" t="str">
        <f t="shared" si="5"/>
        <v/>
      </c>
      <c r="C76" s="166"/>
      <c r="D76" s="93"/>
      <c r="E76" s="156">
        <f t="shared" si="6"/>
        <v>0</v>
      </c>
      <c r="F76" s="255"/>
      <c r="G76" s="155"/>
      <c r="H76" s="157">
        <f t="shared" si="7"/>
        <v>67</v>
      </c>
    </row>
    <row r="77" spans="1:8" ht="21.95" customHeight="1">
      <c r="A77" s="165" t="str">
        <f t="shared" si="4"/>
        <v/>
      </c>
      <c r="B77" s="167" t="str">
        <f t="shared" ref="B77" si="8">IF(C77="","","to")</f>
        <v/>
      </c>
      <c r="C77" s="166"/>
      <c r="D77" s="93"/>
      <c r="E77" s="156">
        <f t="shared" si="6"/>
        <v>0</v>
      </c>
      <c r="F77" s="255"/>
      <c r="G77" s="155"/>
      <c r="H77" s="157">
        <f>H76+1</f>
        <v>68</v>
      </c>
    </row>
  </sheetData>
  <sheetProtection sheet="1" objects="1" scenarios="1" selectLockedCells="1"/>
  <mergeCells count="4">
    <mergeCell ref="E3:H3"/>
    <mergeCell ref="F5:H5"/>
    <mergeCell ref="A7:C7"/>
    <mergeCell ref="G9:H9"/>
  </mergeCells>
  <phoneticPr fontId="15" type="noConversion"/>
  <printOptions horizontalCentered="1" gridLinesSet="0"/>
  <pageMargins left="0.75" right="0.5" top="0.35" bottom="0.35" header="0" footer="0"/>
  <pageSetup scale="84" fitToHeight="3" orientation="portrait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showZeros="0" view="pageLayout" zoomScaleNormal="100" workbookViewId="0">
      <selection activeCell="B9" sqref="B9"/>
    </sheetView>
  </sheetViews>
  <sheetFormatPr defaultColWidth="10.85546875" defaultRowHeight="12.75"/>
  <cols>
    <col min="1" max="1" width="27" style="9" customWidth="1"/>
    <col min="2" max="8" width="12.140625" style="9" customWidth="1"/>
    <col min="9" max="16384" width="10.85546875" style="9"/>
  </cols>
  <sheetData>
    <row r="1" spans="1:10" ht="24" customHeight="1">
      <c r="A1" s="113" t="s">
        <v>183</v>
      </c>
      <c r="B1" s="5"/>
      <c r="C1" s="5"/>
      <c r="D1" s="5"/>
      <c r="E1" s="5"/>
      <c r="F1" s="5"/>
      <c r="G1" s="5"/>
      <c r="H1" s="5"/>
    </row>
    <row r="2" spans="1:10" s="33" customFormat="1" ht="11.1" customHeight="1">
      <c r="A2" s="146" t="s">
        <v>123</v>
      </c>
      <c r="B2" s="116"/>
      <c r="C2" s="116"/>
      <c r="D2" s="116"/>
      <c r="E2" s="116"/>
      <c r="F2" s="115" t="s">
        <v>53</v>
      </c>
      <c r="G2" s="116"/>
      <c r="H2" s="117"/>
      <c r="I2" s="34"/>
      <c r="J2" s="34"/>
    </row>
    <row r="3" spans="1:10" ht="18.95" customHeight="1">
      <c r="A3" s="151" t="str">
        <f>Cover!D27</f>
        <v>&lt; description from agreement &gt;</v>
      </c>
      <c r="B3" s="122"/>
      <c r="C3" s="122"/>
      <c r="D3" s="122"/>
      <c r="E3" s="122"/>
      <c r="F3" s="318" t="str">
        <f>Cover!D25</f>
        <v>&lt; county contract number &gt;</v>
      </c>
      <c r="G3" s="319"/>
      <c r="H3" s="320"/>
      <c r="I3" s="35"/>
    </row>
    <row r="4" spans="1:10" ht="11.1" customHeight="1">
      <c r="A4" s="118" t="s">
        <v>54</v>
      </c>
      <c r="B4" s="116"/>
      <c r="C4" s="116"/>
      <c r="D4" s="114"/>
      <c r="E4" s="114"/>
      <c r="F4" s="118" t="s">
        <v>55</v>
      </c>
      <c r="G4" s="118" t="s">
        <v>56</v>
      </c>
      <c r="H4" s="119"/>
    </row>
    <row r="5" spans="1:10" ht="17.100000000000001" customHeight="1">
      <c r="A5" s="120" t="str">
        <f>Cover!D23</f>
        <v>&lt; name of consulting firm &gt;</v>
      </c>
      <c r="B5" s="122"/>
      <c r="C5" s="121"/>
      <c r="D5" s="121"/>
      <c r="E5" s="122"/>
      <c r="F5" s="220" t="str">
        <f>Cover!D36</f>
        <v>&lt; seq num &gt;</v>
      </c>
      <c r="G5" s="321" t="str">
        <f>Cover!D38</f>
        <v>&lt; consultant num &gt;</v>
      </c>
      <c r="H5" s="323"/>
    </row>
    <row r="6" spans="1:10" ht="12" customHeight="1">
      <c r="A6" s="36"/>
      <c r="B6" s="36"/>
      <c r="C6" s="36"/>
      <c r="D6" s="36"/>
      <c r="E6" s="36"/>
      <c r="F6" s="36"/>
      <c r="G6" s="36"/>
      <c r="H6" s="36"/>
    </row>
    <row r="7" spans="1:10" s="37" customFormat="1" ht="36" customHeight="1">
      <c r="A7" s="221" t="s">
        <v>175</v>
      </c>
      <c r="B7" s="103" t="s">
        <v>166</v>
      </c>
      <c r="C7" s="223" t="s">
        <v>167</v>
      </c>
      <c r="D7" s="223" t="s">
        <v>168</v>
      </c>
      <c r="E7" s="223" t="s">
        <v>169</v>
      </c>
      <c r="F7" s="223" t="s">
        <v>170</v>
      </c>
      <c r="G7" s="223" t="s">
        <v>172</v>
      </c>
      <c r="H7" s="178" t="s">
        <v>173</v>
      </c>
    </row>
    <row r="8" spans="1:10" ht="9" customHeight="1">
      <c r="A8" s="36"/>
      <c r="B8" s="36"/>
      <c r="C8" s="36"/>
      <c r="D8" s="36"/>
      <c r="E8" s="36"/>
      <c r="F8" s="36"/>
      <c r="G8" s="36"/>
      <c r="H8" s="36"/>
    </row>
    <row r="9" spans="1:10" ht="26.1" customHeight="1">
      <c r="A9" s="248" t="s">
        <v>171</v>
      </c>
      <c r="B9" s="250"/>
      <c r="C9" s="250"/>
      <c r="D9" s="250"/>
      <c r="E9" s="250"/>
      <c r="F9" s="250"/>
      <c r="G9" s="250"/>
      <c r="H9" s="249">
        <f>SUM(B9:G9)</f>
        <v>0</v>
      </c>
    </row>
    <row r="10" spans="1:10" ht="9" customHeight="1">
      <c r="A10" s="15"/>
      <c r="B10" s="249"/>
      <c r="C10" s="249"/>
      <c r="D10" s="249"/>
      <c r="E10" s="249"/>
      <c r="F10" s="249"/>
      <c r="G10" s="249"/>
      <c r="H10" s="249"/>
    </row>
    <row r="11" spans="1:10" s="86" customFormat="1" ht="26.1" customHeight="1">
      <c r="A11" s="105" t="s">
        <v>174</v>
      </c>
      <c r="B11" s="243">
        <f t="shared" ref="B11:G11" si="0">SUM(B12:B18)</f>
        <v>0</v>
      </c>
      <c r="C11" s="243">
        <f t="shared" si="0"/>
        <v>0</v>
      </c>
      <c r="D11" s="243">
        <f t="shared" si="0"/>
        <v>0</v>
      </c>
      <c r="E11" s="243">
        <f t="shared" si="0"/>
        <v>0</v>
      </c>
      <c r="F11" s="243">
        <f t="shared" si="0"/>
        <v>0</v>
      </c>
      <c r="G11" s="243">
        <f t="shared" si="0"/>
        <v>0</v>
      </c>
      <c r="H11" s="244">
        <f t="shared" ref="H11:H18" si="1">SUM(B11:G11)</f>
        <v>0</v>
      </c>
    </row>
    <row r="12" spans="1:10" ht="26.1" customHeight="1">
      <c r="A12" s="222"/>
      <c r="B12" s="246"/>
      <c r="C12" s="246"/>
      <c r="D12" s="246"/>
      <c r="E12" s="246"/>
      <c r="F12" s="246"/>
      <c r="G12" s="246"/>
      <c r="H12" s="247">
        <f t="shared" si="1"/>
        <v>0</v>
      </c>
    </row>
    <row r="13" spans="1:10" ht="26.1" customHeight="1">
      <c r="A13" s="222"/>
      <c r="B13" s="246"/>
      <c r="C13" s="246"/>
      <c r="D13" s="246"/>
      <c r="E13" s="246"/>
      <c r="F13" s="246"/>
      <c r="G13" s="246"/>
      <c r="H13" s="247">
        <f t="shared" si="1"/>
        <v>0</v>
      </c>
    </row>
    <row r="14" spans="1:10" ht="26.1" customHeight="1">
      <c r="A14" s="222"/>
      <c r="B14" s="246"/>
      <c r="C14" s="246"/>
      <c r="D14" s="246"/>
      <c r="E14" s="246"/>
      <c r="F14" s="246"/>
      <c r="G14" s="246"/>
      <c r="H14" s="247">
        <f t="shared" si="1"/>
        <v>0</v>
      </c>
    </row>
    <row r="15" spans="1:10" ht="26.1" customHeight="1">
      <c r="A15" s="222"/>
      <c r="B15" s="246"/>
      <c r="C15" s="246"/>
      <c r="D15" s="246"/>
      <c r="E15" s="246"/>
      <c r="F15" s="246"/>
      <c r="G15" s="246"/>
      <c r="H15" s="247">
        <f t="shared" si="1"/>
        <v>0</v>
      </c>
    </row>
    <row r="16" spans="1:10" ht="26.1" customHeight="1">
      <c r="A16" s="222"/>
      <c r="B16" s="246"/>
      <c r="C16" s="246"/>
      <c r="D16" s="246"/>
      <c r="E16" s="246"/>
      <c r="F16" s="246"/>
      <c r="G16" s="246"/>
      <c r="H16" s="247">
        <f t="shared" si="1"/>
        <v>0</v>
      </c>
    </row>
    <row r="17" spans="1:8" ht="26.1" customHeight="1">
      <c r="A17" s="222"/>
      <c r="B17" s="246"/>
      <c r="C17" s="246"/>
      <c r="D17" s="246"/>
      <c r="E17" s="246"/>
      <c r="F17" s="246"/>
      <c r="G17" s="246"/>
      <c r="H17" s="247">
        <f t="shared" si="1"/>
        <v>0</v>
      </c>
    </row>
    <row r="18" spans="1:8" ht="26.1" customHeight="1">
      <c r="A18" s="222"/>
      <c r="B18" s="246"/>
      <c r="C18" s="246"/>
      <c r="D18" s="246"/>
      <c r="E18" s="246"/>
      <c r="F18" s="246"/>
      <c r="G18" s="246"/>
      <c r="H18" s="247">
        <f t="shared" si="1"/>
        <v>0</v>
      </c>
    </row>
    <row r="19" spans="1:8" ht="9" customHeight="1">
      <c r="A19" s="36"/>
      <c r="B19" s="245"/>
      <c r="C19" s="245"/>
      <c r="D19" s="245"/>
      <c r="E19" s="245"/>
      <c r="F19" s="245"/>
      <c r="G19" s="245"/>
      <c r="H19" s="245"/>
    </row>
    <row r="20" spans="1:8" ht="26.1" customHeight="1">
      <c r="A20" s="248" t="s">
        <v>176</v>
      </c>
      <c r="B20" s="249">
        <f t="shared" ref="B20:G20" si="2">B9+B11</f>
        <v>0</v>
      </c>
      <c r="C20" s="249">
        <f t="shared" si="2"/>
        <v>0</v>
      </c>
      <c r="D20" s="249">
        <f t="shared" si="2"/>
        <v>0</v>
      </c>
      <c r="E20" s="249">
        <f t="shared" si="2"/>
        <v>0</v>
      </c>
      <c r="F20" s="249">
        <f t="shared" si="2"/>
        <v>0</v>
      </c>
      <c r="G20" s="249">
        <f t="shared" si="2"/>
        <v>0</v>
      </c>
      <c r="H20" s="249">
        <f>SUM(B20:G20)</f>
        <v>0</v>
      </c>
    </row>
    <row r="21" spans="1:8" ht="17.100000000000001" customHeight="1">
      <c r="A21" s="99"/>
      <c r="B21" s="97"/>
      <c r="C21" s="97"/>
      <c r="D21" s="97"/>
      <c r="E21" s="97"/>
      <c r="F21" s="97"/>
      <c r="G21" s="98"/>
      <c r="H21" s="97"/>
    </row>
    <row r="22" spans="1:8" s="86" customFormat="1" ht="26.1" customHeight="1">
      <c r="A22" s="207" t="s">
        <v>131</v>
      </c>
      <c r="B22" s="208"/>
      <c r="C22" s="209">
        <f>SUM(C23:C23)</f>
        <v>0</v>
      </c>
      <c r="D22" s="209">
        <f>SUM(D23:D23)</f>
        <v>0</v>
      </c>
      <c r="E22" s="209">
        <f>SUM(E23:E23)</f>
        <v>0</v>
      </c>
      <c r="F22" s="209">
        <f>SUM(F23:F23)</f>
        <v>0</v>
      </c>
      <c r="G22" s="210">
        <f>IF(C22&lt;&gt;0,F22/C22,0)</f>
        <v>0</v>
      </c>
      <c r="H22" s="211">
        <f>C22-F22</f>
        <v>0</v>
      </c>
    </row>
    <row r="23" spans="1:8" ht="278.10000000000002" customHeight="1">
      <c r="A23" s="213"/>
      <c r="B23" s="100"/>
      <c r="C23" s="181"/>
      <c r="D23" s="181"/>
      <c r="E23" s="181"/>
      <c r="F23" s="181">
        <f>D23+E23</f>
        <v>0</v>
      </c>
      <c r="G23" s="182">
        <f>IF(C23&lt;&gt;0,F23/C23,0)</f>
        <v>0</v>
      </c>
      <c r="H23" s="186">
        <f>C23-F23</f>
        <v>0</v>
      </c>
    </row>
    <row r="24" spans="1:8" ht="191.1" customHeight="1">
      <c r="A24" s="203"/>
      <c r="B24" s="204"/>
      <c r="C24" s="205"/>
      <c r="D24" s="205"/>
      <c r="E24" s="205"/>
      <c r="F24" s="205"/>
      <c r="G24" s="205"/>
      <c r="H24" s="206"/>
    </row>
  </sheetData>
  <sheetProtection sheet="1" objects="1" scenarios="1" selectLockedCells="1"/>
  <mergeCells count="2">
    <mergeCell ref="F3:H3"/>
    <mergeCell ref="G5:H5"/>
  </mergeCells>
  <phoneticPr fontId="15" type="noConversion"/>
  <printOptions horizontalCentered="1" gridLinesSet="0"/>
  <pageMargins left="0.75" right="0.5" top="0.35" bottom="0.35" header="0" footer="0"/>
  <pageSetup scale="82" orientation="portrait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showZeros="0" view="pageLayout" zoomScaleNormal="100" workbookViewId="0">
      <selection activeCell="C14" sqref="C14"/>
    </sheetView>
  </sheetViews>
  <sheetFormatPr defaultColWidth="10.85546875" defaultRowHeight="12.75"/>
  <cols>
    <col min="1" max="1" width="21.7109375" style="9" customWidth="1"/>
    <col min="2" max="2" width="14.85546875" style="84" customWidth="1"/>
    <col min="3" max="6" width="14.85546875" style="9" customWidth="1"/>
    <col min="7" max="8" width="9.140625" style="9" customWidth="1"/>
    <col min="9" max="16384" width="10.85546875" style="9"/>
  </cols>
  <sheetData>
    <row r="1" spans="1:11" ht="24" customHeight="1">
      <c r="A1" s="113" t="s">
        <v>161</v>
      </c>
      <c r="B1" s="5"/>
      <c r="C1" s="5"/>
      <c r="D1" s="5"/>
      <c r="E1" s="5"/>
      <c r="F1" s="5"/>
      <c r="G1" s="5"/>
      <c r="H1" s="5"/>
    </row>
    <row r="2" spans="1:11" s="33" customFormat="1" ht="11.1" customHeight="1">
      <c r="A2" s="146" t="s">
        <v>123</v>
      </c>
      <c r="B2" s="116"/>
      <c r="C2" s="116"/>
      <c r="D2" s="116"/>
      <c r="E2" s="116"/>
      <c r="F2" s="115" t="s">
        <v>53</v>
      </c>
      <c r="G2" s="116"/>
      <c r="H2" s="117"/>
      <c r="J2" s="34"/>
      <c r="K2" s="34"/>
    </row>
    <row r="3" spans="1:11" ht="18.95" customHeight="1">
      <c r="A3" s="151" t="str">
        <f>Cover!D27</f>
        <v>&lt; description from agreement &gt;</v>
      </c>
      <c r="B3" s="121"/>
      <c r="C3" s="122"/>
      <c r="D3" s="224"/>
      <c r="E3" s="122"/>
      <c r="F3" s="318" t="str">
        <f>Cover!D25</f>
        <v>&lt; county contract number &gt;</v>
      </c>
      <c r="G3" s="319"/>
      <c r="H3" s="320"/>
      <c r="J3" s="35"/>
    </row>
    <row r="4" spans="1:11" ht="11.1" customHeight="1">
      <c r="A4" s="118" t="s">
        <v>54</v>
      </c>
      <c r="B4" s="114"/>
      <c r="C4" s="114"/>
      <c r="D4" s="114"/>
      <c r="E4" s="114"/>
      <c r="F4" s="118" t="s">
        <v>55</v>
      </c>
      <c r="G4" s="118" t="s">
        <v>56</v>
      </c>
      <c r="H4" s="119"/>
    </row>
    <row r="5" spans="1:11" ht="17.100000000000001" customHeight="1">
      <c r="A5" s="120" t="str">
        <f>Cover!D23</f>
        <v>&lt; name of consulting firm &gt;</v>
      </c>
      <c r="B5" s="121"/>
      <c r="C5" s="122"/>
      <c r="D5" s="122"/>
      <c r="E5" s="122"/>
      <c r="F5" s="168" t="str">
        <f>Cover!D36</f>
        <v>&lt; seq num &gt;</v>
      </c>
      <c r="G5" s="321" t="str">
        <f>Cover!D38</f>
        <v>&lt; consultant num &gt;</v>
      </c>
      <c r="H5" s="323"/>
    </row>
    <row r="6" spans="1:11" ht="12" customHeight="1">
      <c r="A6" s="36"/>
      <c r="B6" s="16"/>
      <c r="C6" s="36"/>
      <c r="D6" s="36"/>
      <c r="E6" s="36"/>
      <c r="F6" s="36"/>
      <c r="G6" s="36"/>
      <c r="H6" s="36"/>
    </row>
    <row r="7" spans="1:11" s="86" customFormat="1" ht="26.1" customHeight="1">
      <c r="A7" s="207" t="s">
        <v>130</v>
      </c>
      <c r="B7" s="208"/>
      <c r="C7" s="209"/>
      <c r="D7" s="209"/>
      <c r="E7" s="209"/>
      <c r="F7" s="209"/>
      <c r="G7" s="210"/>
      <c r="H7" s="211"/>
    </row>
    <row r="8" spans="1:11" s="37" customFormat="1" ht="36" customHeight="1">
      <c r="A8" s="179" t="s">
        <v>124</v>
      </c>
      <c r="B8" s="103" t="s">
        <v>83</v>
      </c>
      <c r="C8" s="170" t="s">
        <v>84</v>
      </c>
      <c r="D8" s="170" t="s">
        <v>85</v>
      </c>
      <c r="E8" s="170" t="s">
        <v>86</v>
      </c>
      <c r="F8" s="170" t="s">
        <v>88</v>
      </c>
      <c r="G8" s="103" t="s">
        <v>87</v>
      </c>
      <c r="H8" s="178" t="s">
        <v>187</v>
      </c>
    </row>
    <row r="9" spans="1:11" ht="9" customHeight="1">
      <c r="A9" s="36"/>
      <c r="B9" s="85"/>
      <c r="C9" s="36"/>
      <c r="D9" s="36"/>
      <c r="E9" s="36"/>
      <c r="F9" s="36"/>
      <c r="G9" s="36"/>
      <c r="H9" s="36"/>
    </row>
    <row r="10" spans="1:11" ht="26.1" customHeight="1">
      <c r="A10" s="198" t="s">
        <v>132</v>
      </c>
      <c r="B10" s="111">
        <f>I!$C$41</f>
        <v>0</v>
      </c>
      <c r="C10" s="111">
        <f>I!D41</f>
        <v>0</v>
      </c>
      <c r="D10" s="111">
        <f>I!E41</f>
        <v>0</v>
      </c>
      <c r="E10" s="111">
        <f>C10+D10</f>
        <v>0</v>
      </c>
      <c r="F10" s="111">
        <f>B10-E10</f>
        <v>0</v>
      </c>
      <c r="G10" s="187">
        <f>IF(E10=0,0,E10/B10)</f>
        <v>0</v>
      </c>
      <c r="H10" s="192">
        <f ca="1">Progress!C9</f>
        <v>0</v>
      </c>
    </row>
    <row r="11" spans="1:11" s="14" customFormat="1" ht="9" customHeight="1">
      <c r="A11" s="199"/>
      <c r="B11" s="181"/>
      <c r="C11" s="181"/>
      <c r="D11" s="181"/>
      <c r="E11" s="181"/>
      <c r="F11" s="181"/>
      <c r="G11" s="188"/>
      <c r="H11" s="193"/>
    </row>
    <row r="12" spans="1:11" ht="26.1" customHeight="1">
      <c r="A12" s="200" t="s">
        <v>137</v>
      </c>
      <c r="B12" s="111">
        <f>II!$C$41</f>
        <v>0</v>
      </c>
      <c r="C12" s="111">
        <f>II!D41</f>
        <v>0</v>
      </c>
      <c r="D12" s="111">
        <f>II!E41</f>
        <v>0</v>
      </c>
      <c r="E12" s="111">
        <f>C12+D12</f>
        <v>0</v>
      </c>
      <c r="F12" s="111">
        <f t="shared" ref="F12:F21" si="0">B12-E12</f>
        <v>0</v>
      </c>
      <c r="G12" s="187">
        <f>IF(E12=0,0,E12/B12)</f>
        <v>0</v>
      </c>
      <c r="H12" s="192">
        <f ca="1">Progress!C45</f>
        <v>0</v>
      </c>
    </row>
    <row r="13" spans="1:11" ht="26.1" customHeight="1">
      <c r="A13" s="202" t="s">
        <v>128</v>
      </c>
      <c r="B13" s="185"/>
      <c r="C13" s="225">
        <f>IF(C12&gt;0.9*B12,C12-0.9*B12,0)</f>
        <v>0</v>
      </c>
      <c r="D13" s="225">
        <f>IF(D12+C12&gt;0.9*B12,D12+C12-0.9*B12-C13,0)</f>
        <v>0</v>
      </c>
      <c r="E13" s="225">
        <f>IF(E12&gt;0.9*B12,E12-0.9*B12,0)</f>
        <v>0</v>
      </c>
      <c r="F13" s="185"/>
      <c r="G13" s="189"/>
      <c r="H13" s="194"/>
    </row>
    <row r="14" spans="1:11" ht="26.1" customHeight="1">
      <c r="A14" s="202" t="s">
        <v>127</v>
      </c>
      <c r="B14" s="184"/>
      <c r="C14" s="226"/>
      <c r="D14" s="226"/>
      <c r="E14" s="212">
        <f>C14+D14</f>
        <v>0</v>
      </c>
      <c r="F14" s="184"/>
      <c r="G14" s="190"/>
      <c r="H14" s="195"/>
    </row>
    <row r="15" spans="1:11" ht="26.1" customHeight="1">
      <c r="A15" s="201" t="s">
        <v>133</v>
      </c>
      <c r="B15" s="212">
        <f>B12</f>
        <v>0</v>
      </c>
      <c r="C15" s="183">
        <f>C12-C13+C14</f>
        <v>0</v>
      </c>
      <c r="D15" s="183">
        <f>D12-D13+D14</f>
        <v>0</v>
      </c>
      <c r="E15" s="183">
        <f>E12-E13+E14</f>
        <v>0</v>
      </c>
      <c r="F15" s="183">
        <f t="shared" si="0"/>
        <v>0</v>
      </c>
      <c r="G15" s="191">
        <f>IF(E15=0,0,E15/B15)</f>
        <v>0</v>
      </c>
      <c r="H15" s="196"/>
    </row>
    <row r="16" spans="1:11" s="14" customFormat="1" ht="9" customHeight="1">
      <c r="A16" s="199"/>
      <c r="B16" s="181"/>
      <c r="C16" s="181"/>
      <c r="D16" s="181"/>
      <c r="E16" s="181"/>
      <c r="F16" s="181"/>
      <c r="G16" s="188"/>
      <c r="H16" s="193"/>
    </row>
    <row r="17" spans="1:8" ht="26.1" customHeight="1">
      <c r="A17" s="198" t="s">
        <v>134</v>
      </c>
      <c r="B17" s="111">
        <f>III!C41</f>
        <v>0</v>
      </c>
      <c r="C17" s="111">
        <f>III!D41</f>
        <v>0</v>
      </c>
      <c r="D17" s="111">
        <f>III!E41</f>
        <v>0</v>
      </c>
      <c r="E17" s="111">
        <f>C17+D17</f>
        <v>0</v>
      </c>
      <c r="F17" s="111">
        <f t="shared" si="0"/>
        <v>0</v>
      </c>
      <c r="G17" s="187">
        <f>IF(E17=0,0,E17/B17)</f>
        <v>0</v>
      </c>
      <c r="H17" s="192">
        <f ca="1">Progress!C81</f>
        <v>0</v>
      </c>
    </row>
    <row r="18" spans="1:8" s="14" customFormat="1" ht="9" customHeight="1">
      <c r="A18" s="199"/>
      <c r="B18" s="181"/>
      <c r="C18" s="181"/>
      <c r="D18" s="181"/>
      <c r="E18" s="181"/>
      <c r="F18" s="181"/>
      <c r="G18" s="188"/>
      <c r="H18" s="193"/>
    </row>
    <row r="19" spans="1:8" ht="26.1" customHeight="1">
      <c r="A19" s="198" t="s">
        <v>135</v>
      </c>
      <c r="B19" s="111">
        <f>IV!C41</f>
        <v>0</v>
      </c>
      <c r="C19" s="111">
        <f>IV!D41</f>
        <v>0</v>
      </c>
      <c r="D19" s="111">
        <f>IV!E41</f>
        <v>0</v>
      </c>
      <c r="E19" s="111">
        <f>C19+D19</f>
        <v>0</v>
      </c>
      <c r="F19" s="111">
        <f t="shared" si="0"/>
        <v>0</v>
      </c>
      <c r="G19" s="187">
        <f>IF(E19=0,0,E19/B19)</f>
        <v>0</v>
      </c>
      <c r="H19" s="192">
        <f ca="1">Progress!C117</f>
        <v>0</v>
      </c>
    </row>
    <row r="20" spans="1:8" s="14" customFormat="1" ht="9" customHeight="1">
      <c r="A20" s="199"/>
      <c r="B20" s="181"/>
      <c r="C20" s="181"/>
      <c r="D20" s="181"/>
      <c r="E20" s="181"/>
      <c r="F20" s="181"/>
      <c r="G20" s="188"/>
      <c r="H20" s="193"/>
    </row>
    <row r="21" spans="1:8" ht="26.1" customHeight="1">
      <c r="A21" s="198" t="s">
        <v>136</v>
      </c>
      <c r="B21" s="158"/>
      <c r="C21" s="111"/>
      <c r="D21" s="111"/>
      <c r="E21" s="111">
        <f>C21+D21</f>
        <v>0</v>
      </c>
      <c r="F21" s="111">
        <f t="shared" si="0"/>
        <v>0</v>
      </c>
      <c r="G21" s="187">
        <f>IF(E21=0,0,E21/B21)</f>
        <v>0</v>
      </c>
      <c r="H21" s="192"/>
    </row>
    <row r="22" spans="1:8" ht="26.1" customHeight="1">
      <c r="A22" s="180" t="s">
        <v>126</v>
      </c>
      <c r="B22" s="181">
        <f>B10+B15+B17+B19+B21</f>
        <v>0</v>
      </c>
      <c r="C22" s="181">
        <f>C10+C15+C17+C19+C21</f>
        <v>0</v>
      </c>
      <c r="D22" s="181">
        <f>D10+D15+D17+D19+D21</f>
        <v>0</v>
      </c>
      <c r="E22" s="181">
        <f>E10+E15+E17+E19+E21</f>
        <v>0</v>
      </c>
      <c r="F22" s="181">
        <f>F10+F15+F17+F19+F21</f>
        <v>0</v>
      </c>
      <c r="G22" s="188">
        <f>IF(E22=0,0,E22/B22)</f>
        <v>0</v>
      </c>
      <c r="H22" s="197">
        <f ca="1">IF(B22=0,,((B10*H10)+(B12*H12)+(B17*H17)+(B19*H19))/B22)</f>
        <v>0</v>
      </c>
    </row>
    <row r="23" spans="1:8" ht="12.95" customHeight="1">
      <c r="A23" s="11" t="s">
        <v>138</v>
      </c>
    </row>
    <row r="24" spans="1:8" ht="9.9499999999999993" customHeight="1"/>
    <row r="25" spans="1:8" s="86" customFormat="1" ht="26.1" customHeight="1">
      <c r="A25" s="207" t="s">
        <v>189</v>
      </c>
      <c r="B25" s="208"/>
      <c r="C25" s="209"/>
      <c r="D25" s="209"/>
      <c r="E25" s="209"/>
      <c r="F25" s="209"/>
      <c r="G25" s="210"/>
      <c r="H25" s="211"/>
    </row>
  </sheetData>
  <sheetProtection sheet="1" objects="1" scenarios="1" selectLockedCells="1"/>
  <mergeCells count="2">
    <mergeCell ref="F3:H3"/>
    <mergeCell ref="G5:H5"/>
  </mergeCells>
  <phoneticPr fontId="15" type="noConversion"/>
  <printOptions horizontalCentered="1" gridLinesSet="0"/>
  <pageMargins left="0.75" right="0.5" top="0.35" bottom="0.35" header="0" footer="0"/>
  <pageSetup scale="82" orientation="portrait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41"/>
  <sheetViews>
    <sheetView showGridLines="0" showZeros="0" view="pageLayout" workbookViewId="0">
      <selection activeCell="B11" sqref="B11"/>
    </sheetView>
  </sheetViews>
  <sheetFormatPr defaultColWidth="10.85546875" defaultRowHeight="12.75"/>
  <cols>
    <col min="1" max="1" width="26.140625" style="281" customWidth="1"/>
    <col min="2" max="2" width="9" style="84" customWidth="1"/>
    <col min="3" max="6" width="14" style="281" customWidth="1"/>
    <col min="7" max="7" width="9.42578125" style="281" customWidth="1"/>
    <col min="8" max="8" width="14" style="281" customWidth="1"/>
    <col min="9" max="16384" width="10.85546875" style="9"/>
  </cols>
  <sheetData>
    <row r="1" spans="1:11" ht="24" customHeight="1">
      <c r="A1" s="113" t="s">
        <v>162</v>
      </c>
      <c r="B1" s="5"/>
      <c r="C1" s="5"/>
      <c r="D1" s="5"/>
      <c r="E1" s="5"/>
      <c r="F1" s="5"/>
      <c r="G1" s="5"/>
      <c r="H1" s="5"/>
    </row>
    <row r="2" spans="1:11" s="33" customFormat="1" ht="11.1" customHeight="1">
      <c r="A2" s="146" t="s">
        <v>123</v>
      </c>
      <c r="B2" s="116"/>
      <c r="C2" s="116"/>
      <c r="D2" s="116"/>
      <c r="E2" s="116"/>
      <c r="F2" s="115" t="s">
        <v>53</v>
      </c>
      <c r="G2" s="116"/>
      <c r="H2" s="117"/>
      <c r="J2" s="34"/>
      <c r="K2" s="34"/>
    </row>
    <row r="3" spans="1:11" ht="18.95" customHeight="1">
      <c r="A3" s="151" t="str">
        <f>Cover!D27</f>
        <v>&lt; description from agreement &gt;</v>
      </c>
      <c r="B3" s="121"/>
      <c r="C3" s="122"/>
      <c r="D3" s="122"/>
      <c r="E3" s="122"/>
      <c r="F3" s="318" t="str">
        <f>Cover!D25</f>
        <v>&lt; county contract number &gt;</v>
      </c>
      <c r="G3" s="319"/>
      <c r="H3" s="320"/>
      <c r="J3" s="35"/>
    </row>
    <row r="4" spans="1:11" ht="11.1" customHeight="1">
      <c r="A4" s="118" t="s">
        <v>54</v>
      </c>
      <c r="B4" s="114"/>
      <c r="C4" s="114"/>
      <c r="D4" s="118" t="s">
        <v>142</v>
      </c>
      <c r="E4" s="114"/>
      <c r="F4" s="118" t="s">
        <v>55</v>
      </c>
      <c r="G4" s="118" t="s">
        <v>56</v>
      </c>
      <c r="H4" s="119"/>
    </row>
    <row r="5" spans="1:11" ht="17.100000000000001" customHeight="1">
      <c r="A5" s="120" t="str">
        <f>Cover!D23</f>
        <v>&lt; name of consulting firm &gt;</v>
      </c>
      <c r="B5" s="121"/>
      <c r="C5" s="122"/>
      <c r="D5" s="120" t="s">
        <v>148</v>
      </c>
      <c r="E5" s="122"/>
      <c r="F5" s="288" t="str">
        <f>Cover!D36</f>
        <v>&lt; seq num &gt;</v>
      </c>
      <c r="G5" s="321" t="str">
        <f>Cover!D38</f>
        <v>&lt; consultant num &gt;</v>
      </c>
      <c r="H5" s="323"/>
    </row>
    <row r="6" spans="1:11" ht="12" customHeight="1">
      <c r="A6" s="36"/>
      <c r="B6" s="16"/>
      <c r="C6" s="36"/>
      <c r="D6" s="36"/>
      <c r="E6" s="36"/>
      <c r="F6" s="36"/>
      <c r="G6" s="36"/>
      <c r="H6" s="36"/>
    </row>
    <row r="7" spans="1:11" s="37" customFormat="1" ht="36" customHeight="1">
      <c r="A7" s="328" t="s">
        <v>89</v>
      </c>
      <c r="B7" s="329"/>
      <c r="C7" s="103" t="s">
        <v>83</v>
      </c>
      <c r="D7" s="291" t="s">
        <v>84</v>
      </c>
      <c r="E7" s="291" t="s">
        <v>85</v>
      </c>
      <c r="F7" s="291" t="s">
        <v>86</v>
      </c>
      <c r="G7" s="291" t="s">
        <v>87</v>
      </c>
      <c r="H7" s="178" t="s">
        <v>88</v>
      </c>
    </row>
    <row r="8" spans="1:11" ht="9" customHeight="1">
      <c r="A8" s="36"/>
      <c r="B8" s="85"/>
      <c r="C8" s="36"/>
      <c r="D8" s="36"/>
      <c r="E8" s="36"/>
      <c r="F8" s="36"/>
      <c r="G8" s="36"/>
      <c r="H8" s="36"/>
    </row>
    <row r="9" spans="1:11" s="86" customFormat="1" ht="26.1" customHeight="1">
      <c r="A9" s="105" t="s">
        <v>90</v>
      </c>
      <c r="B9" s="106"/>
      <c r="C9" s="107">
        <f>SUM(C10:C12)</f>
        <v>0</v>
      </c>
      <c r="D9" s="107">
        <f>SUM(D10:D12)</f>
        <v>0</v>
      </c>
      <c r="E9" s="107">
        <f>SUM(E10:E12)</f>
        <v>0</v>
      </c>
      <c r="F9" s="107">
        <f>D9+E9</f>
        <v>0</v>
      </c>
      <c r="G9" s="108">
        <f>IF(C9&lt;&gt;0,F9/C9,0)</f>
        <v>0</v>
      </c>
      <c r="H9" s="109">
        <f>C9-F9</f>
        <v>0</v>
      </c>
    </row>
    <row r="10" spans="1:11" ht="26.1" customHeight="1">
      <c r="A10" s="290" t="s">
        <v>143</v>
      </c>
      <c r="B10" s="110"/>
      <c r="C10" s="111">
        <f>I!C10+II!C10+III!C10+IV!C10</f>
        <v>0</v>
      </c>
      <c r="D10" s="111">
        <f>I!D10+II!D10+III!D10+IV!D10</f>
        <v>0</v>
      </c>
      <c r="E10" s="111">
        <f>I!E10+II!E10+III!E10+IV!E10</f>
        <v>0</v>
      </c>
      <c r="F10" s="111">
        <f>D10+E10</f>
        <v>0</v>
      </c>
      <c r="G10" s="112">
        <f>IF(C10&lt;&gt;0,F10/C10,0)</f>
        <v>0</v>
      </c>
      <c r="H10" s="111">
        <f>C10-F10</f>
        <v>0</v>
      </c>
    </row>
    <row r="11" spans="1:11" ht="26.1" customHeight="1">
      <c r="A11" s="290" t="s">
        <v>141</v>
      </c>
      <c r="B11" s="216">
        <v>1</v>
      </c>
      <c r="C11" s="111">
        <f>C10*$B$11</f>
        <v>0</v>
      </c>
      <c r="D11" s="111">
        <f>D10*$B$11</f>
        <v>0</v>
      </c>
      <c r="E11" s="111">
        <f>E10*$B$11</f>
        <v>0</v>
      </c>
      <c r="F11" s="111">
        <f>D11+E11</f>
        <v>0</v>
      </c>
      <c r="G11" s="112">
        <f>IF(C11&lt;&gt;0,F11/C11,0)</f>
        <v>0</v>
      </c>
      <c r="H11" s="111">
        <f>C11-F11</f>
        <v>0</v>
      </c>
    </row>
    <row r="12" spans="1:11" ht="26.1" customHeight="1">
      <c r="A12" s="290" t="s">
        <v>140</v>
      </c>
      <c r="B12" s="252">
        <v>0.08</v>
      </c>
      <c r="C12" s="111">
        <f>(C10+C11)*$B$12</f>
        <v>0</v>
      </c>
      <c r="D12" s="111">
        <f>(D10+D11)*$B$12</f>
        <v>0</v>
      </c>
      <c r="E12" s="111">
        <f>(E10+E11)*$B$12</f>
        <v>0</v>
      </c>
      <c r="F12" s="111">
        <f>D12+E12</f>
        <v>0</v>
      </c>
      <c r="G12" s="112">
        <f>IF(C12&lt;&gt;0,F12/C12,0)</f>
        <v>0</v>
      </c>
      <c r="H12" s="111">
        <f>C12-F12</f>
        <v>0</v>
      </c>
    </row>
    <row r="13" spans="1:11" ht="9" customHeight="1">
      <c r="A13" s="101"/>
      <c r="B13" s="100"/>
      <c r="C13" s="102"/>
      <c r="D13" s="102"/>
      <c r="E13" s="102"/>
      <c r="F13" s="102"/>
      <c r="G13" s="102"/>
      <c r="H13" s="102"/>
    </row>
    <row r="14" spans="1:11" s="86" customFormat="1" ht="26.1" customHeight="1">
      <c r="A14" s="105" t="s">
        <v>93</v>
      </c>
      <c r="B14" s="106"/>
      <c r="C14" s="107">
        <f>SUM(C15:C24)</f>
        <v>0</v>
      </c>
      <c r="D14" s="107">
        <f>SUM(D15:D24)</f>
        <v>0</v>
      </c>
      <c r="E14" s="107">
        <f>SUM(E15:E24)</f>
        <v>0</v>
      </c>
      <c r="F14" s="107">
        <f>SUM(F15:F24)</f>
        <v>0</v>
      </c>
      <c r="G14" s="108">
        <f t="shared" ref="G14:G24" si="0">IF(C14&lt;&gt;0,F14/C14,0)</f>
        <v>0</v>
      </c>
      <c r="H14" s="109">
        <f t="shared" ref="H14:H24" si="1">C14-F14</f>
        <v>0</v>
      </c>
    </row>
    <row r="15" spans="1:11" ht="26.1" customHeight="1">
      <c r="A15" s="330" t="s">
        <v>108</v>
      </c>
      <c r="B15" s="331"/>
      <c r="C15" s="111">
        <f>I!C15+II!C15+III!C15+IV!C15</f>
        <v>0</v>
      </c>
      <c r="D15" s="111">
        <f>I!D15+II!D15+III!D15+IV!D15</f>
        <v>0</v>
      </c>
      <c r="E15" s="111">
        <f>I!E15+II!E15+III!E15+IV!E15</f>
        <v>0</v>
      </c>
      <c r="F15" s="111">
        <f t="shared" ref="F15:F24" si="2">D15+E15</f>
        <v>0</v>
      </c>
      <c r="G15" s="112">
        <f t="shared" si="0"/>
        <v>0</v>
      </c>
      <c r="H15" s="111">
        <f t="shared" si="1"/>
        <v>0</v>
      </c>
    </row>
    <row r="16" spans="1:11" ht="26.1" customHeight="1">
      <c r="A16" s="330" t="s">
        <v>109</v>
      </c>
      <c r="B16" s="331"/>
      <c r="C16" s="111">
        <f>I!C16+II!C16+III!C16+IV!C16</f>
        <v>0</v>
      </c>
      <c r="D16" s="111">
        <f>I!D16+II!D16+III!D16+IV!D16</f>
        <v>0</v>
      </c>
      <c r="E16" s="111">
        <f>I!E16+II!E16+III!E16+IV!E16</f>
        <v>0</v>
      </c>
      <c r="F16" s="111">
        <f t="shared" si="2"/>
        <v>0</v>
      </c>
      <c r="G16" s="112">
        <f t="shared" si="0"/>
        <v>0</v>
      </c>
      <c r="H16" s="111">
        <f t="shared" si="1"/>
        <v>0</v>
      </c>
    </row>
    <row r="17" spans="1:9" ht="26.1" customHeight="1">
      <c r="A17" s="330" t="s">
        <v>110</v>
      </c>
      <c r="B17" s="331"/>
      <c r="C17" s="111">
        <f>I!C17+II!C17+III!C17+IV!C17</f>
        <v>0</v>
      </c>
      <c r="D17" s="111">
        <f>I!D17+II!D17+III!D17+IV!D17</f>
        <v>0</v>
      </c>
      <c r="E17" s="111">
        <f>I!E17+II!E17+III!E17+IV!E17</f>
        <v>0</v>
      </c>
      <c r="F17" s="111">
        <f t="shared" si="2"/>
        <v>0</v>
      </c>
      <c r="G17" s="112">
        <f t="shared" si="0"/>
        <v>0</v>
      </c>
      <c r="H17" s="111">
        <f t="shared" si="1"/>
        <v>0</v>
      </c>
    </row>
    <row r="18" spans="1:9" ht="26.1" customHeight="1">
      <c r="A18" s="330"/>
      <c r="B18" s="331"/>
      <c r="C18" s="111">
        <f>I!C18+II!C18+III!C18+IV!C18</f>
        <v>0</v>
      </c>
      <c r="D18" s="111">
        <f>I!D18+II!D18+III!D18+IV!D18</f>
        <v>0</v>
      </c>
      <c r="E18" s="111">
        <f>I!E18+II!E18+III!E18+IV!E18</f>
        <v>0</v>
      </c>
      <c r="F18" s="111">
        <f t="shared" si="2"/>
        <v>0</v>
      </c>
      <c r="G18" s="112">
        <f t="shared" si="0"/>
        <v>0</v>
      </c>
      <c r="H18" s="111">
        <f t="shared" si="1"/>
        <v>0</v>
      </c>
    </row>
    <row r="19" spans="1:9" ht="26.1" customHeight="1">
      <c r="A19" s="330"/>
      <c r="B19" s="331"/>
      <c r="C19" s="111">
        <f>I!C19+II!C19+III!C19+IV!C19</f>
        <v>0</v>
      </c>
      <c r="D19" s="111">
        <f>I!D19+II!D19+III!D19+IV!D19</f>
        <v>0</v>
      </c>
      <c r="E19" s="111">
        <f>I!E19+II!E19+III!E19+IV!E19</f>
        <v>0</v>
      </c>
      <c r="F19" s="111">
        <f t="shared" si="2"/>
        <v>0</v>
      </c>
      <c r="G19" s="112">
        <f t="shared" si="0"/>
        <v>0</v>
      </c>
      <c r="H19" s="111">
        <f t="shared" si="1"/>
        <v>0</v>
      </c>
    </row>
    <row r="20" spans="1:9" ht="26.1" customHeight="1">
      <c r="A20" s="330"/>
      <c r="B20" s="331"/>
      <c r="C20" s="111">
        <f>I!C20+II!C20+III!C20+IV!C20</f>
        <v>0</v>
      </c>
      <c r="D20" s="111">
        <f>I!D20+II!D20+III!D20+IV!D20</f>
        <v>0</v>
      </c>
      <c r="E20" s="111">
        <f>I!E20+II!E20+III!E20+IV!E20</f>
        <v>0</v>
      </c>
      <c r="F20" s="111">
        <f t="shared" si="2"/>
        <v>0</v>
      </c>
      <c r="G20" s="112">
        <f t="shared" si="0"/>
        <v>0</v>
      </c>
      <c r="H20" s="111">
        <f t="shared" si="1"/>
        <v>0</v>
      </c>
    </row>
    <row r="21" spans="1:9" ht="26.1" customHeight="1">
      <c r="A21" s="330"/>
      <c r="B21" s="331"/>
      <c r="C21" s="111">
        <f>I!C21+II!C21+III!C21+IV!C21</f>
        <v>0</v>
      </c>
      <c r="D21" s="111">
        <f>I!D21+II!D21+III!D21+IV!D21</f>
        <v>0</v>
      </c>
      <c r="E21" s="111">
        <f>I!E21+II!E21+III!E21+IV!E21</f>
        <v>0</v>
      </c>
      <c r="F21" s="111">
        <f t="shared" si="2"/>
        <v>0</v>
      </c>
      <c r="G21" s="112">
        <f t="shared" si="0"/>
        <v>0</v>
      </c>
      <c r="H21" s="111">
        <f t="shared" si="1"/>
        <v>0</v>
      </c>
    </row>
    <row r="22" spans="1:9" ht="26.1" customHeight="1">
      <c r="A22" s="330"/>
      <c r="B22" s="331"/>
      <c r="C22" s="111">
        <f>I!C22+II!C22+III!C22+IV!C22</f>
        <v>0</v>
      </c>
      <c r="D22" s="111">
        <f>I!D22+II!D22+III!D22+IV!D22</f>
        <v>0</v>
      </c>
      <c r="E22" s="111">
        <f>I!E22+II!E22+III!E22+IV!E22</f>
        <v>0</v>
      </c>
      <c r="F22" s="111">
        <f t="shared" si="2"/>
        <v>0</v>
      </c>
      <c r="G22" s="112">
        <f t="shared" si="0"/>
        <v>0</v>
      </c>
      <c r="H22" s="111">
        <f t="shared" si="1"/>
        <v>0</v>
      </c>
    </row>
    <row r="23" spans="1:9" ht="26.1" customHeight="1">
      <c r="A23" s="330"/>
      <c r="B23" s="331"/>
      <c r="C23" s="111">
        <f>I!C23+II!C23+III!C23+IV!C23</f>
        <v>0</v>
      </c>
      <c r="D23" s="111">
        <f>I!D23+II!D23+III!D23+IV!D23</f>
        <v>0</v>
      </c>
      <c r="E23" s="111">
        <f>I!E23+II!E23+III!E23+IV!E23</f>
        <v>0</v>
      </c>
      <c r="F23" s="111">
        <f t="shared" si="2"/>
        <v>0</v>
      </c>
      <c r="G23" s="112">
        <f t="shared" si="0"/>
        <v>0</v>
      </c>
      <c r="H23" s="111">
        <f t="shared" si="1"/>
        <v>0</v>
      </c>
    </row>
    <row r="24" spans="1:9" ht="26.1" customHeight="1">
      <c r="A24" s="330"/>
      <c r="B24" s="331"/>
      <c r="C24" s="111">
        <f>I!C24+II!C24+III!C24+IV!C24</f>
        <v>0</v>
      </c>
      <c r="D24" s="111">
        <f>I!D24+II!D24+III!D24+IV!D24</f>
        <v>0</v>
      </c>
      <c r="E24" s="111">
        <f>I!E24+II!E24+III!E24+IV!E24</f>
        <v>0</v>
      </c>
      <c r="F24" s="111">
        <f t="shared" si="2"/>
        <v>0</v>
      </c>
      <c r="G24" s="112">
        <f t="shared" si="0"/>
        <v>0</v>
      </c>
      <c r="H24" s="111">
        <f t="shared" si="1"/>
        <v>0</v>
      </c>
    </row>
    <row r="25" spans="1:9" ht="9" customHeight="1">
      <c r="A25" s="36"/>
      <c r="B25" s="85"/>
      <c r="C25" s="8"/>
      <c r="D25" s="8"/>
      <c r="E25" s="8"/>
      <c r="F25" s="8"/>
      <c r="G25" s="8"/>
      <c r="H25" s="8"/>
    </row>
    <row r="26" spans="1:9" s="86" customFormat="1" ht="26.1" customHeight="1">
      <c r="A26" s="105" t="s">
        <v>91</v>
      </c>
      <c r="B26" s="106"/>
      <c r="C26" s="107">
        <f>SUM(C27:C36)</f>
        <v>0</v>
      </c>
      <c r="D26" s="107">
        <f>SUM(D27:D36)</f>
        <v>0</v>
      </c>
      <c r="E26" s="107">
        <f>SUM(E27:E36)</f>
        <v>0</v>
      </c>
      <c r="F26" s="107">
        <f>SUM(F27:F36)</f>
        <v>0</v>
      </c>
      <c r="G26" s="108">
        <f t="shared" ref="G26:G36" si="3">IF(C26&lt;&gt;0,F26/C26,0)</f>
        <v>0</v>
      </c>
      <c r="H26" s="109">
        <f t="shared" ref="H26:H36" si="4">C26-F26</f>
        <v>0</v>
      </c>
      <c r="I26" s="87"/>
    </row>
    <row r="27" spans="1:9" ht="26.1" customHeight="1">
      <c r="A27" s="289" t="s">
        <v>111</v>
      </c>
      <c r="B27" s="215"/>
      <c r="C27" s="111">
        <f>I!C27+II!C27+III!C27+IV!C27</f>
        <v>0</v>
      </c>
      <c r="D27" s="111">
        <f>I!D27+II!D27+III!D27+IV!D27</f>
        <v>0</v>
      </c>
      <c r="E27" s="111">
        <f>I!E27+II!E27+III!E27+IV!E27</f>
        <v>0</v>
      </c>
      <c r="F27" s="111">
        <f t="shared" ref="F27:F36" si="5">D27+E27</f>
        <v>0</v>
      </c>
      <c r="G27" s="112">
        <f t="shared" si="3"/>
        <v>0</v>
      </c>
      <c r="H27" s="111">
        <f t="shared" si="4"/>
        <v>0</v>
      </c>
    </row>
    <row r="28" spans="1:9" ht="26.1" customHeight="1">
      <c r="A28" s="289" t="s">
        <v>112</v>
      </c>
      <c r="B28" s="215" t="s">
        <v>78</v>
      </c>
      <c r="C28" s="111">
        <f>I!C28+II!C28+III!C28+IV!C28</f>
        <v>0</v>
      </c>
      <c r="D28" s="111">
        <f>I!D28+II!D28+III!D28+IV!D28</f>
        <v>0</v>
      </c>
      <c r="E28" s="111">
        <f>I!E28+II!E28+III!E28+IV!E28</f>
        <v>0</v>
      </c>
      <c r="F28" s="111">
        <f t="shared" si="5"/>
        <v>0</v>
      </c>
      <c r="G28" s="112">
        <f t="shared" si="3"/>
        <v>0</v>
      </c>
      <c r="H28" s="111">
        <f t="shared" si="4"/>
        <v>0</v>
      </c>
    </row>
    <row r="29" spans="1:9" ht="26.1" customHeight="1">
      <c r="A29" s="289" t="s">
        <v>110</v>
      </c>
      <c r="B29" s="215"/>
      <c r="C29" s="111">
        <f>I!C29+II!C29+III!C29+IV!C29</f>
        <v>0</v>
      </c>
      <c r="D29" s="111">
        <f>I!D29+II!D29+III!D29+IV!D29</f>
        <v>0</v>
      </c>
      <c r="E29" s="111">
        <f>I!E29+II!E29+III!E29+IV!E29</f>
        <v>0</v>
      </c>
      <c r="F29" s="111">
        <f t="shared" si="5"/>
        <v>0</v>
      </c>
      <c r="G29" s="112">
        <f t="shared" si="3"/>
        <v>0</v>
      </c>
      <c r="H29" s="111">
        <f t="shared" si="4"/>
        <v>0</v>
      </c>
    </row>
    <row r="30" spans="1:9" ht="26.1" customHeight="1">
      <c r="A30" s="289"/>
      <c r="B30" s="215"/>
      <c r="C30" s="111">
        <f>I!C30+II!C30+III!C30+IV!C30</f>
        <v>0</v>
      </c>
      <c r="D30" s="111">
        <f>I!D30+II!D30+III!D30+IV!D30</f>
        <v>0</v>
      </c>
      <c r="E30" s="111">
        <f>I!E30+II!E30+III!E30+IV!E30</f>
        <v>0</v>
      </c>
      <c r="F30" s="111">
        <f t="shared" si="5"/>
        <v>0</v>
      </c>
      <c r="G30" s="112">
        <f t="shared" si="3"/>
        <v>0</v>
      </c>
      <c r="H30" s="111">
        <f t="shared" si="4"/>
        <v>0</v>
      </c>
    </row>
    <row r="31" spans="1:9" ht="26.1" customHeight="1">
      <c r="A31" s="289"/>
      <c r="B31" s="215"/>
      <c r="C31" s="111">
        <f>I!C31+II!C31+III!C31+IV!C31</f>
        <v>0</v>
      </c>
      <c r="D31" s="111">
        <f>I!D31+II!D31+III!D31+IV!D31</f>
        <v>0</v>
      </c>
      <c r="E31" s="111">
        <f>I!E31+II!E31+III!E31+IV!E31</f>
        <v>0</v>
      </c>
      <c r="F31" s="111">
        <f>D31+E31</f>
        <v>0</v>
      </c>
      <c r="G31" s="112">
        <f>IF(C31&lt;&gt;0,F31/C31,0)</f>
        <v>0</v>
      </c>
      <c r="H31" s="111">
        <f>C31-F31</f>
        <v>0</v>
      </c>
    </row>
    <row r="32" spans="1:9" ht="26.1" customHeight="1">
      <c r="A32" s="289"/>
      <c r="B32" s="215"/>
      <c r="C32" s="111">
        <f>I!C32+II!C32+III!C32+IV!C32</f>
        <v>0</v>
      </c>
      <c r="D32" s="111">
        <f>I!D32+II!D32+III!D32+IV!D32</f>
        <v>0</v>
      </c>
      <c r="E32" s="111">
        <f>I!E32+II!E32+III!E32+IV!E32</f>
        <v>0</v>
      </c>
      <c r="F32" s="111">
        <f>D32+E32</f>
        <v>0</v>
      </c>
      <c r="G32" s="112">
        <f>IF(C32&lt;&gt;0,F32/C32,0)</f>
        <v>0</v>
      </c>
      <c r="H32" s="111">
        <f>C32-F32</f>
        <v>0</v>
      </c>
    </row>
    <row r="33" spans="1:8" ht="26.1" customHeight="1">
      <c r="A33" s="289"/>
      <c r="B33" s="215"/>
      <c r="C33" s="111">
        <f>I!C33+II!C33+III!C33+IV!C33</f>
        <v>0</v>
      </c>
      <c r="D33" s="111">
        <f>I!D33+II!D33+III!D33+IV!D33</f>
        <v>0</v>
      </c>
      <c r="E33" s="111">
        <f>I!E33+II!E33+III!E33+IV!E33</f>
        <v>0</v>
      </c>
      <c r="F33" s="111">
        <f t="shared" si="5"/>
        <v>0</v>
      </c>
      <c r="G33" s="112">
        <f t="shared" si="3"/>
        <v>0</v>
      </c>
      <c r="H33" s="111">
        <f t="shared" si="4"/>
        <v>0</v>
      </c>
    </row>
    <row r="34" spans="1:8" ht="26.1" customHeight="1">
      <c r="A34" s="289"/>
      <c r="B34" s="215"/>
      <c r="C34" s="111">
        <f>I!C34+II!C34+III!C34+IV!C34</f>
        <v>0</v>
      </c>
      <c r="D34" s="111">
        <f>I!D34+II!D34+III!D34+IV!D34</f>
        <v>0</v>
      </c>
      <c r="E34" s="111">
        <f>I!E34+II!E34+III!E34+IV!E34</f>
        <v>0</v>
      </c>
      <c r="F34" s="111">
        <f t="shared" si="5"/>
        <v>0</v>
      </c>
      <c r="G34" s="112">
        <f t="shared" si="3"/>
        <v>0</v>
      </c>
      <c r="H34" s="111">
        <f t="shared" si="4"/>
        <v>0</v>
      </c>
    </row>
    <row r="35" spans="1:8" ht="26.1" customHeight="1">
      <c r="A35" s="289"/>
      <c r="B35" s="215"/>
      <c r="C35" s="111">
        <f>I!C35+II!C35+III!C35+IV!C35</f>
        <v>0</v>
      </c>
      <c r="D35" s="111">
        <f>I!D35+II!D35+III!D35+IV!D35</f>
        <v>0</v>
      </c>
      <c r="E35" s="111">
        <f>I!E35+II!E35+III!E35+IV!E35</f>
        <v>0</v>
      </c>
      <c r="F35" s="111">
        <f t="shared" si="5"/>
        <v>0</v>
      </c>
      <c r="G35" s="112">
        <f t="shared" si="3"/>
        <v>0</v>
      </c>
      <c r="H35" s="111">
        <f t="shared" si="4"/>
        <v>0</v>
      </c>
    </row>
    <row r="36" spans="1:8" ht="26.1" customHeight="1">
      <c r="A36" s="289"/>
      <c r="B36" s="215"/>
      <c r="C36" s="111">
        <f>I!C36+II!C36+III!C36+IV!C36</f>
        <v>0</v>
      </c>
      <c r="D36" s="111">
        <f>I!D36+II!D36+III!D36+IV!D36</f>
        <v>0</v>
      </c>
      <c r="E36" s="111">
        <f>I!E36+II!E36+III!E36+IV!E36</f>
        <v>0</v>
      </c>
      <c r="F36" s="111">
        <f t="shared" si="5"/>
        <v>0</v>
      </c>
      <c r="G36" s="112">
        <f t="shared" si="3"/>
        <v>0</v>
      </c>
      <c r="H36" s="111">
        <f t="shared" si="4"/>
        <v>0</v>
      </c>
    </row>
    <row r="37" spans="1:8" ht="9" customHeight="1">
      <c r="A37" s="36"/>
      <c r="B37" s="85"/>
      <c r="C37" s="8"/>
      <c r="D37" s="8"/>
      <c r="E37" s="8"/>
      <c r="F37" s="8"/>
      <c r="G37" s="8"/>
      <c r="H37" s="8"/>
    </row>
    <row r="38" spans="1:8" s="86" customFormat="1" ht="26.1" customHeight="1">
      <c r="A38" s="105" t="s">
        <v>92</v>
      </c>
      <c r="B38" s="106"/>
      <c r="C38" s="107">
        <f>SUM(C39:C39)</f>
        <v>0</v>
      </c>
      <c r="D38" s="107">
        <f>SUM(D39:D39)</f>
        <v>0</v>
      </c>
      <c r="E38" s="107">
        <f>SUM(E39:E39)</f>
        <v>0</v>
      </c>
      <c r="F38" s="107">
        <f>SUM(F39:F39)</f>
        <v>0</v>
      </c>
      <c r="G38" s="108">
        <f>IF(C38&lt;&gt;0,F38/C38,0)</f>
        <v>0</v>
      </c>
      <c r="H38" s="109">
        <f>C38-F38</f>
        <v>0</v>
      </c>
    </row>
    <row r="39" spans="1:8" ht="26.1" customHeight="1">
      <c r="A39" s="330"/>
      <c r="B39" s="331"/>
      <c r="C39" s="111">
        <f>I!C39+II!C39+III!C39+IV!C39</f>
        <v>0</v>
      </c>
      <c r="D39" s="111">
        <f>I!D39+II!D39+III!D39+IV!D39</f>
        <v>0</v>
      </c>
      <c r="E39" s="111">
        <f>I!E39+II!E39+III!E39+IV!E39</f>
        <v>0</v>
      </c>
      <c r="F39" s="111">
        <f>D39+E39</f>
        <v>0</v>
      </c>
      <c r="G39" s="112">
        <f>IF(C39&lt;&gt;0,F39/C39,0)</f>
        <v>0</v>
      </c>
      <c r="H39" s="111">
        <f>C39-F39</f>
        <v>0</v>
      </c>
    </row>
    <row r="40" spans="1:8" ht="17.100000000000001" customHeight="1">
      <c r="A40" s="99"/>
      <c r="B40" s="88"/>
      <c r="C40" s="97"/>
      <c r="D40" s="97"/>
      <c r="E40" s="97"/>
      <c r="F40" s="97"/>
      <c r="G40" s="98"/>
      <c r="H40" s="97"/>
    </row>
    <row r="41" spans="1:8" ht="21.95" customHeight="1">
      <c r="A41" s="99" t="s">
        <v>79</v>
      </c>
      <c r="B41" s="88"/>
      <c r="C41" s="97">
        <f>C26+C14+C9+C38</f>
        <v>0</v>
      </c>
      <c r="D41" s="97">
        <f>D26+D14+D9+D38</f>
        <v>0</v>
      </c>
      <c r="E41" s="97">
        <f>E26+E14+E9+E38</f>
        <v>0</v>
      </c>
      <c r="F41" s="97">
        <f>D41+E41</f>
        <v>0</v>
      </c>
      <c r="G41" s="98">
        <f>IF(C41&lt;&gt;0,F41/C41,0)</f>
        <v>0</v>
      </c>
      <c r="H41" s="97">
        <f>H26+H14+H9+H38</f>
        <v>0</v>
      </c>
    </row>
  </sheetData>
  <sheetProtection sheet="1" objects="1" scenarios="1" selectLockedCells="1"/>
  <mergeCells count="14">
    <mergeCell ref="A17:B17"/>
    <mergeCell ref="A24:B24"/>
    <mergeCell ref="A39:B39"/>
    <mergeCell ref="A18:B18"/>
    <mergeCell ref="A19:B19"/>
    <mergeCell ref="A20:B20"/>
    <mergeCell ref="A21:B21"/>
    <mergeCell ref="A22:B22"/>
    <mergeCell ref="A23:B23"/>
    <mergeCell ref="F3:H3"/>
    <mergeCell ref="G5:H5"/>
    <mergeCell ref="A7:B7"/>
    <mergeCell ref="A15:B15"/>
    <mergeCell ref="A16:B16"/>
  </mergeCells>
  <phoneticPr fontId="15" type="noConversion"/>
  <printOptions horizontalCentered="1" gridLinesSet="0"/>
  <pageMargins left="0.75" right="0.5" top="0.35" bottom="0.35" header="0" footer="0"/>
  <pageSetup scale="82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showZeros="0" view="pageLayout" zoomScaleNormal="100" workbookViewId="0">
      <selection activeCell="C10" sqref="C10"/>
    </sheetView>
  </sheetViews>
  <sheetFormatPr defaultColWidth="10.85546875" defaultRowHeight="12.75"/>
  <cols>
    <col min="1" max="1" width="26.140625" style="9" customWidth="1"/>
    <col min="2" max="2" width="8.85546875" style="84" customWidth="1"/>
    <col min="3" max="6" width="14" style="9" customWidth="1"/>
    <col min="7" max="7" width="9.42578125" style="9" customWidth="1"/>
    <col min="8" max="8" width="14" style="9" customWidth="1"/>
    <col min="9" max="16384" width="10.85546875" style="9"/>
  </cols>
  <sheetData>
    <row r="1" spans="1:11" ht="24" customHeight="1">
      <c r="A1" s="113" t="s">
        <v>162</v>
      </c>
      <c r="B1" s="5"/>
      <c r="C1" s="5"/>
      <c r="D1" s="5"/>
      <c r="E1" s="5"/>
      <c r="F1" s="5"/>
      <c r="G1" s="5"/>
      <c r="H1" s="5"/>
    </row>
    <row r="2" spans="1:11" s="33" customFormat="1" ht="11.1" customHeight="1">
      <c r="A2" s="146" t="s">
        <v>123</v>
      </c>
      <c r="B2" s="116"/>
      <c r="C2" s="116"/>
      <c r="D2" s="116"/>
      <c r="E2" s="116"/>
      <c r="F2" s="115" t="s">
        <v>53</v>
      </c>
      <c r="G2" s="116"/>
      <c r="H2" s="117"/>
      <c r="J2" s="34"/>
      <c r="K2" s="34"/>
    </row>
    <row r="3" spans="1:11" ht="18.95" customHeight="1">
      <c r="A3" s="151" t="str">
        <f>Cover!D27</f>
        <v>&lt; description from agreement &gt;</v>
      </c>
      <c r="B3" s="121"/>
      <c r="C3" s="122"/>
      <c r="D3" s="122"/>
      <c r="E3" s="122"/>
      <c r="F3" s="318" t="str">
        <f>Cover!D25</f>
        <v>&lt; county contract number &gt;</v>
      </c>
      <c r="G3" s="319"/>
      <c r="H3" s="320"/>
      <c r="J3" s="35"/>
    </row>
    <row r="4" spans="1:11" ht="11.1" customHeight="1">
      <c r="A4" s="118" t="s">
        <v>54</v>
      </c>
      <c r="B4" s="114"/>
      <c r="C4" s="114"/>
      <c r="D4" s="118" t="s">
        <v>142</v>
      </c>
      <c r="E4" s="114"/>
      <c r="F4" s="118" t="s">
        <v>55</v>
      </c>
      <c r="G4" s="118" t="s">
        <v>56</v>
      </c>
      <c r="H4" s="119"/>
    </row>
    <row r="5" spans="1:11" ht="17.100000000000001" customHeight="1">
      <c r="A5" s="120" t="str">
        <f>Cover!D23</f>
        <v>&lt; name of consulting firm &gt;</v>
      </c>
      <c r="B5" s="121"/>
      <c r="C5" s="122"/>
      <c r="D5" s="120" t="s">
        <v>144</v>
      </c>
      <c r="E5" s="122"/>
      <c r="F5" s="168" t="str">
        <f>Cover!D36</f>
        <v>&lt; seq num &gt;</v>
      </c>
      <c r="G5" s="321" t="str">
        <f>Cover!D38</f>
        <v>&lt; consultant num &gt;</v>
      </c>
      <c r="H5" s="323"/>
    </row>
    <row r="6" spans="1:11" ht="12" customHeight="1">
      <c r="A6" s="36"/>
      <c r="B6" s="16"/>
      <c r="C6" s="36"/>
      <c r="D6" s="36"/>
      <c r="E6" s="36"/>
      <c r="F6" s="36"/>
      <c r="G6" s="36"/>
      <c r="H6" s="36"/>
    </row>
    <row r="7" spans="1:11" s="37" customFormat="1" ht="36" customHeight="1">
      <c r="A7" s="328" t="s">
        <v>89</v>
      </c>
      <c r="B7" s="332"/>
      <c r="C7" s="103" t="s">
        <v>83</v>
      </c>
      <c r="D7" s="170" t="s">
        <v>84</v>
      </c>
      <c r="E7" s="170" t="s">
        <v>85</v>
      </c>
      <c r="F7" s="170" t="s">
        <v>86</v>
      </c>
      <c r="G7" s="170" t="s">
        <v>87</v>
      </c>
      <c r="H7" s="104" t="s">
        <v>88</v>
      </c>
    </row>
    <row r="8" spans="1:11" ht="9" customHeight="1">
      <c r="A8" s="36"/>
      <c r="B8" s="85"/>
      <c r="C8" s="36"/>
      <c r="D8" s="36"/>
      <c r="E8" s="36"/>
      <c r="F8" s="36"/>
      <c r="G8" s="36"/>
      <c r="H8" s="36"/>
    </row>
    <row r="9" spans="1:11" s="86" customFormat="1" ht="26.1" customHeight="1">
      <c r="A9" s="105" t="s">
        <v>90</v>
      </c>
      <c r="B9" s="106"/>
      <c r="C9" s="107">
        <f>SUM(C10:C12)</f>
        <v>0</v>
      </c>
      <c r="D9" s="107">
        <f>SUM(D10:D12)</f>
        <v>0</v>
      </c>
      <c r="E9" s="107">
        <f>SUM(E10:E12)</f>
        <v>0</v>
      </c>
      <c r="F9" s="107">
        <f>D9+E9</f>
        <v>0</v>
      </c>
      <c r="G9" s="108">
        <f>IF(C9&lt;&gt;0,F9/C9,0)</f>
        <v>0</v>
      </c>
      <c r="H9" s="109">
        <f>C9-F9</f>
        <v>0</v>
      </c>
    </row>
    <row r="10" spans="1:11" ht="26.1" customHeight="1">
      <c r="A10" s="162" t="str">
        <f>All!A10</f>
        <v>Staff Salaries</v>
      </c>
      <c r="B10" s="110"/>
      <c r="C10" s="158"/>
      <c r="D10" s="158"/>
      <c r="E10" s="158"/>
      <c r="F10" s="111">
        <f>D10+E10</f>
        <v>0</v>
      </c>
      <c r="G10" s="112">
        <f>IF(C10&lt;&gt;0,F10/C10,0)</f>
        <v>0</v>
      </c>
      <c r="H10" s="111">
        <f>C10-F10</f>
        <v>0</v>
      </c>
    </row>
    <row r="11" spans="1:11" ht="26.1" customHeight="1">
      <c r="A11" s="162" t="str">
        <f>All!A11</f>
        <v>Overhead &amp; Payroll Additives</v>
      </c>
      <c r="B11" s="214">
        <f>All!B11</f>
        <v>1</v>
      </c>
      <c r="C11" s="111">
        <f>C10*$B$11</f>
        <v>0</v>
      </c>
      <c r="D11" s="111">
        <f>D10*$B$11</f>
        <v>0</v>
      </c>
      <c r="E11" s="111">
        <f>E10*$B$11</f>
        <v>0</v>
      </c>
      <c r="F11" s="111">
        <f>D11+E11</f>
        <v>0</v>
      </c>
      <c r="G11" s="112">
        <f>IF(C11&lt;&gt;0,F11/C11,0)</f>
        <v>0</v>
      </c>
      <c r="H11" s="111">
        <f>C11-F11</f>
        <v>0</v>
      </c>
    </row>
    <row r="12" spans="1:11" ht="26.1" customHeight="1">
      <c r="A12" s="162" t="str">
        <f>All!A12</f>
        <v>Fee</v>
      </c>
      <c r="B12" s="253">
        <f>All!B12</f>
        <v>0.08</v>
      </c>
      <c r="C12" s="111">
        <f>(C10+C11)*$B$12</f>
        <v>0</v>
      </c>
      <c r="D12" s="111">
        <f>(D10+D11)*$B$12</f>
        <v>0</v>
      </c>
      <c r="E12" s="111">
        <f>(E10+E11)*$B$12</f>
        <v>0</v>
      </c>
      <c r="F12" s="111">
        <f>D12+E12</f>
        <v>0</v>
      </c>
      <c r="G12" s="112">
        <f>IF(C12&lt;&gt;0,F12/C12,0)</f>
        <v>0</v>
      </c>
      <c r="H12" s="111">
        <f>C12-F12</f>
        <v>0</v>
      </c>
    </row>
    <row r="13" spans="1:11" ht="9" customHeight="1">
      <c r="A13" s="101"/>
      <c r="B13" s="100"/>
      <c r="C13" s="102"/>
      <c r="D13" s="102"/>
      <c r="E13" s="102"/>
      <c r="F13" s="102"/>
      <c r="G13" s="102"/>
      <c r="H13" s="102"/>
    </row>
    <row r="14" spans="1:11" s="86" customFormat="1" ht="26.1" customHeight="1">
      <c r="A14" s="105" t="s">
        <v>93</v>
      </c>
      <c r="B14" s="106"/>
      <c r="C14" s="107">
        <f>SUM(C15:C24)</f>
        <v>0</v>
      </c>
      <c r="D14" s="107">
        <f>SUM(D15:D24)</f>
        <v>0</v>
      </c>
      <c r="E14" s="107">
        <f>SUM(E15:E24)</f>
        <v>0</v>
      </c>
      <c r="F14" s="107">
        <f>SUM(F15:F24)</f>
        <v>0</v>
      </c>
      <c r="G14" s="108">
        <f t="shared" ref="G14:G24" si="0">IF(C14&lt;&gt;0,F14/C14,0)</f>
        <v>0</v>
      </c>
      <c r="H14" s="109">
        <f t="shared" ref="H14:H24" si="1">C14-F14</f>
        <v>0</v>
      </c>
    </row>
    <row r="15" spans="1:11" ht="26.1" customHeight="1">
      <c r="A15" s="333" t="str">
        <f>All!A15</f>
        <v>&lt; direct expense item 1 &gt;</v>
      </c>
      <c r="B15" s="334">
        <f>All!B15</f>
        <v>0</v>
      </c>
      <c r="C15" s="158"/>
      <c r="D15" s="158"/>
      <c r="E15" s="158"/>
      <c r="F15" s="111">
        <f t="shared" ref="F15:F24" si="2">D15+E15</f>
        <v>0</v>
      </c>
      <c r="G15" s="112">
        <f t="shared" si="0"/>
        <v>0</v>
      </c>
      <c r="H15" s="111">
        <f t="shared" si="1"/>
        <v>0</v>
      </c>
    </row>
    <row r="16" spans="1:11" ht="26.1" customHeight="1">
      <c r="A16" s="333" t="str">
        <f>All!A16</f>
        <v>&lt; direct expense item 2 &gt;</v>
      </c>
      <c r="B16" s="334">
        <f>All!B16</f>
        <v>0</v>
      </c>
      <c r="C16" s="158"/>
      <c r="D16" s="158"/>
      <c r="E16" s="158"/>
      <c r="F16" s="111">
        <f t="shared" si="2"/>
        <v>0</v>
      </c>
      <c r="G16" s="112">
        <f t="shared" si="0"/>
        <v>0</v>
      </c>
      <c r="H16" s="111">
        <f t="shared" si="1"/>
        <v>0</v>
      </c>
    </row>
    <row r="17" spans="1:9" ht="26.1" customHeight="1">
      <c r="A17" s="333" t="str">
        <f>All!A17</f>
        <v>&lt; etc. &gt;</v>
      </c>
      <c r="B17" s="334">
        <f>All!B17</f>
        <v>0</v>
      </c>
      <c r="C17" s="158"/>
      <c r="D17" s="158"/>
      <c r="E17" s="158"/>
      <c r="F17" s="111">
        <f t="shared" si="2"/>
        <v>0</v>
      </c>
      <c r="G17" s="112">
        <f t="shared" si="0"/>
        <v>0</v>
      </c>
      <c r="H17" s="111">
        <f t="shared" si="1"/>
        <v>0</v>
      </c>
    </row>
    <row r="18" spans="1:9" ht="26.1" customHeight="1">
      <c r="A18" s="333">
        <f>All!A18</f>
        <v>0</v>
      </c>
      <c r="B18" s="334">
        <f>All!B18</f>
        <v>0</v>
      </c>
      <c r="C18" s="158"/>
      <c r="D18" s="158"/>
      <c r="E18" s="158"/>
      <c r="F18" s="111">
        <f t="shared" si="2"/>
        <v>0</v>
      </c>
      <c r="G18" s="112">
        <f t="shared" si="0"/>
        <v>0</v>
      </c>
      <c r="H18" s="111">
        <f t="shared" si="1"/>
        <v>0</v>
      </c>
    </row>
    <row r="19" spans="1:9" ht="26.1" customHeight="1">
      <c r="A19" s="333">
        <f>All!A19</f>
        <v>0</v>
      </c>
      <c r="B19" s="334">
        <f>All!B19</f>
        <v>0</v>
      </c>
      <c r="C19" s="158"/>
      <c r="D19" s="158"/>
      <c r="E19" s="158"/>
      <c r="F19" s="111">
        <f t="shared" si="2"/>
        <v>0</v>
      </c>
      <c r="G19" s="112">
        <f t="shared" si="0"/>
        <v>0</v>
      </c>
      <c r="H19" s="111">
        <f t="shared" si="1"/>
        <v>0</v>
      </c>
    </row>
    <row r="20" spans="1:9" ht="26.1" customHeight="1">
      <c r="A20" s="333">
        <f>All!A20</f>
        <v>0</v>
      </c>
      <c r="B20" s="334">
        <f>All!B20</f>
        <v>0</v>
      </c>
      <c r="C20" s="158"/>
      <c r="D20" s="158"/>
      <c r="E20" s="158"/>
      <c r="F20" s="111">
        <f t="shared" si="2"/>
        <v>0</v>
      </c>
      <c r="G20" s="112">
        <f t="shared" si="0"/>
        <v>0</v>
      </c>
      <c r="H20" s="111">
        <f t="shared" si="1"/>
        <v>0</v>
      </c>
    </row>
    <row r="21" spans="1:9" ht="26.1" customHeight="1">
      <c r="A21" s="333">
        <f>All!A21</f>
        <v>0</v>
      </c>
      <c r="B21" s="334">
        <f>All!B21</f>
        <v>0</v>
      </c>
      <c r="C21" s="158"/>
      <c r="D21" s="158"/>
      <c r="E21" s="158"/>
      <c r="F21" s="111">
        <f t="shared" si="2"/>
        <v>0</v>
      </c>
      <c r="G21" s="112">
        <f t="shared" si="0"/>
        <v>0</v>
      </c>
      <c r="H21" s="111">
        <f t="shared" si="1"/>
        <v>0</v>
      </c>
    </row>
    <row r="22" spans="1:9" ht="26.1" customHeight="1">
      <c r="A22" s="333">
        <f>All!A22</f>
        <v>0</v>
      </c>
      <c r="B22" s="334">
        <f>All!B22</f>
        <v>0</v>
      </c>
      <c r="C22" s="158"/>
      <c r="D22" s="158"/>
      <c r="E22" s="158"/>
      <c r="F22" s="111">
        <f t="shared" si="2"/>
        <v>0</v>
      </c>
      <c r="G22" s="112">
        <f t="shared" si="0"/>
        <v>0</v>
      </c>
      <c r="H22" s="111">
        <f t="shared" si="1"/>
        <v>0</v>
      </c>
    </row>
    <row r="23" spans="1:9" ht="26.1" customHeight="1">
      <c r="A23" s="333">
        <f>All!A23</f>
        <v>0</v>
      </c>
      <c r="B23" s="334">
        <f>All!B23</f>
        <v>0</v>
      </c>
      <c r="C23" s="158"/>
      <c r="D23" s="158"/>
      <c r="E23" s="158"/>
      <c r="F23" s="111">
        <f t="shared" si="2"/>
        <v>0</v>
      </c>
      <c r="G23" s="112">
        <f t="shared" si="0"/>
        <v>0</v>
      </c>
      <c r="H23" s="111">
        <f t="shared" si="1"/>
        <v>0</v>
      </c>
    </row>
    <row r="24" spans="1:9" ht="26.1" customHeight="1">
      <c r="A24" s="333">
        <f>All!A24</f>
        <v>0</v>
      </c>
      <c r="B24" s="334">
        <f>All!B24</f>
        <v>0</v>
      </c>
      <c r="C24" s="158"/>
      <c r="D24" s="158"/>
      <c r="E24" s="158"/>
      <c r="F24" s="111">
        <f t="shared" si="2"/>
        <v>0</v>
      </c>
      <c r="G24" s="112">
        <f t="shared" si="0"/>
        <v>0</v>
      </c>
      <c r="H24" s="111">
        <f t="shared" si="1"/>
        <v>0</v>
      </c>
    </row>
    <row r="25" spans="1:9" ht="9" customHeight="1">
      <c r="A25" s="36"/>
      <c r="B25" s="85"/>
      <c r="C25" s="8"/>
      <c r="D25" s="8"/>
      <c r="E25" s="8"/>
      <c r="F25" s="8"/>
      <c r="G25" s="8"/>
      <c r="H25" s="8"/>
    </row>
    <row r="26" spans="1:9" s="86" customFormat="1" ht="26.1" customHeight="1">
      <c r="A26" s="105" t="s">
        <v>91</v>
      </c>
      <c r="B26" s="106"/>
      <c r="C26" s="107">
        <f>SUM(C27:C36)</f>
        <v>0</v>
      </c>
      <c r="D26" s="107">
        <f>SUM(D27:D36)</f>
        <v>0</v>
      </c>
      <c r="E26" s="107">
        <f>SUM(E27:E36)</f>
        <v>0</v>
      </c>
      <c r="F26" s="107">
        <f>SUM(F27:F36)</f>
        <v>0</v>
      </c>
      <c r="G26" s="108">
        <f t="shared" ref="G26:G36" si="3">IF(C26&lt;&gt;0,F26/C26,0)</f>
        <v>0</v>
      </c>
      <c r="H26" s="109">
        <f t="shared" ref="H26:H36" si="4">C26-F26</f>
        <v>0</v>
      </c>
      <c r="I26" s="87"/>
    </row>
    <row r="27" spans="1:9" ht="26.1" customHeight="1">
      <c r="A27" s="162" t="str">
        <f>All!A27</f>
        <v>&lt; sub consultant 1's name &gt;</v>
      </c>
      <c r="B27" s="217">
        <f>All!B27</f>
        <v>0</v>
      </c>
      <c r="C27" s="158"/>
      <c r="D27" s="158"/>
      <c r="E27" s="158"/>
      <c r="F27" s="111">
        <f t="shared" ref="F27:F36" si="5">D27+E27</f>
        <v>0</v>
      </c>
      <c r="G27" s="112">
        <f t="shared" si="3"/>
        <v>0</v>
      </c>
      <c r="H27" s="111">
        <f t="shared" si="4"/>
        <v>0</v>
      </c>
    </row>
    <row r="28" spans="1:9" ht="26.1" customHeight="1">
      <c r="A28" s="162" t="str">
        <f>All!A28</f>
        <v>&lt; sub consultant 2's name &gt;</v>
      </c>
      <c r="B28" s="217" t="str">
        <f>All!B28</f>
        <v>&lt;DBE&gt;</v>
      </c>
      <c r="C28" s="158"/>
      <c r="D28" s="158"/>
      <c r="E28" s="158"/>
      <c r="F28" s="111">
        <f t="shared" si="5"/>
        <v>0</v>
      </c>
      <c r="G28" s="112">
        <f t="shared" si="3"/>
        <v>0</v>
      </c>
      <c r="H28" s="111">
        <f t="shared" si="4"/>
        <v>0</v>
      </c>
    </row>
    <row r="29" spans="1:9" ht="26.1" customHeight="1">
      <c r="A29" s="162" t="str">
        <f>All!A29</f>
        <v>&lt; etc. &gt;</v>
      </c>
      <c r="B29" s="217">
        <f>All!B29</f>
        <v>0</v>
      </c>
      <c r="C29" s="158"/>
      <c r="D29" s="158"/>
      <c r="E29" s="158"/>
      <c r="F29" s="111">
        <f t="shared" si="5"/>
        <v>0</v>
      </c>
      <c r="G29" s="112">
        <f t="shared" si="3"/>
        <v>0</v>
      </c>
      <c r="H29" s="111">
        <f t="shared" si="4"/>
        <v>0</v>
      </c>
    </row>
    <row r="30" spans="1:9" ht="26.1" customHeight="1">
      <c r="A30" s="162">
        <f>All!A30</f>
        <v>0</v>
      </c>
      <c r="B30" s="217">
        <f>All!B30</f>
        <v>0</v>
      </c>
      <c r="C30" s="158"/>
      <c r="D30" s="158"/>
      <c r="E30" s="158"/>
      <c r="F30" s="111">
        <f t="shared" si="5"/>
        <v>0</v>
      </c>
      <c r="G30" s="112">
        <f t="shared" si="3"/>
        <v>0</v>
      </c>
      <c r="H30" s="111">
        <f t="shared" si="4"/>
        <v>0</v>
      </c>
    </row>
    <row r="31" spans="1:9" ht="26.1" customHeight="1">
      <c r="A31" s="162">
        <f>All!A31</f>
        <v>0</v>
      </c>
      <c r="B31" s="217">
        <f>All!B31</f>
        <v>0</v>
      </c>
      <c r="C31" s="158"/>
      <c r="D31" s="158"/>
      <c r="E31" s="158"/>
      <c r="F31" s="111">
        <f>D31+E31</f>
        <v>0</v>
      </c>
      <c r="G31" s="112">
        <f>IF(C31&lt;&gt;0,F31/C31,0)</f>
        <v>0</v>
      </c>
      <c r="H31" s="111">
        <f>C31-F31</f>
        <v>0</v>
      </c>
    </row>
    <row r="32" spans="1:9" ht="26.1" customHeight="1">
      <c r="A32" s="162">
        <f>All!A32</f>
        <v>0</v>
      </c>
      <c r="B32" s="217">
        <f>All!B32</f>
        <v>0</v>
      </c>
      <c r="C32" s="158"/>
      <c r="D32" s="158"/>
      <c r="E32" s="158"/>
      <c r="F32" s="111">
        <f>D32+E32</f>
        <v>0</v>
      </c>
      <c r="G32" s="112">
        <f>IF(C32&lt;&gt;0,F32/C32,0)</f>
        <v>0</v>
      </c>
      <c r="H32" s="111">
        <f>C32-F32</f>
        <v>0</v>
      </c>
    </row>
    <row r="33" spans="1:8" ht="26.1" customHeight="1">
      <c r="A33" s="162">
        <f>All!A33</f>
        <v>0</v>
      </c>
      <c r="B33" s="217">
        <f>All!B33</f>
        <v>0</v>
      </c>
      <c r="C33" s="158"/>
      <c r="D33" s="158"/>
      <c r="E33" s="158"/>
      <c r="F33" s="111">
        <f t="shared" si="5"/>
        <v>0</v>
      </c>
      <c r="G33" s="112">
        <f t="shared" si="3"/>
        <v>0</v>
      </c>
      <c r="H33" s="111">
        <f t="shared" si="4"/>
        <v>0</v>
      </c>
    </row>
    <row r="34" spans="1:8" ht="26.1" customHeight="1">
      <c r="A34" s="162">
        <f>All!A34</f>
        <v>0</v>
      </c>
      <c r="B34" s="217">
        <f>All!B34</f>
        <v>0</v>
      </c>
      <c r="C34" s="158"/>
      <c r="D34" s="158"/>
      <c r="E34" s="158"/>
      <c r="F34" s="111">
        <f t="shared" si="5"/>
        <v>0</v>
      </c>
      <c r="G34" s="112">
        <f t="shared" si="3"/>
        <v>0</v>
      </c>
      <c r="H34" s="111">
        <f t="shared" si="4"/>
        <v>0</v>
      </c>
    </row>
    <row r="35" spans="1:8" ht="26.1" customHeight="1">
      <c r="A35" s="162">
        <f>All!A35</f>
        <v>0</v>
      </c>
      <c r="B35" s="217">
        <f>All!B35</f>
        <v>0</v>
      </c>
      <c r="C35" s="158"/>
      <c r="D35" s="158"/>
      <c r="E35" s="158"/>
      <c r="F35" s="111">
        <f t="shared" si="5"/>
        <v>0</v>
      </c>
      <c r="G35" s="112">
        <f t="shared" si="3"/>
        <v>0</v>
      </c>
      <c r="H35" s="111">
        <f t="shared" si="4"/>
        <v>0</v>
      </c>
    </row>
    <row r="36" spans="1:8" ht="26.1" customHeight="1">
      <c r="A36" s="162">
        <f>All!A36</f>
        <v>0</v>
      </c>
      <c r="B36" s="217">
        <f>All!B36</f>
        <v>0</v>
      </c>
      <c r="C36" s="158"/>
      <c r="D36" s="158"/>
      <c r="E36" s="158"/>
      <c r="F36" s="111">
        <f t="shared" si="5"/>
        <v>0</v>
      </c>
      <c r="G36" s="112">
        <f t="shared" si="3"/>
        <v>0</v>
      </c>
      <c r="H36" s="111">
        <f t="shared" si="4"/>
        <v>0</v>
      </c>
    </row>
    <row r="37" spans="1:8" ht="9" customHeight="1">
      <c r="A37" s="36"/>
      <c r="B37" s="85"/>
      <c r="C37" s="8"/>
      <c r="D37" s="8"/>
      <c r="E37" s="8"/>
      <c r="F37" s="8"/>
      <c r="G37" s="8"/>
      <c r="H37" s="8"/>
    </row>
    <row r="38" spans="1:8" s="86" customFormat="1" ht="26.1" customHeight="1">
      <c r="A38" s="105" t="s">
        <v>92</v>
      </c>
      <c r="B38" s="106"/>
      <c r="C38" s="107">
        <f>SUM(C39:C39)</f>
        <v>0</v>
      </c>
      <c r="D38" s="107">
        <f>SUM(D39:D39)</f>
        <v>0</v>
      </c>
      <c r="E38" s="107">
        <f>SUM(E39:E39)</f>
        <v>0</v>
      </c>
      <c r="F38" s="107">
        <f>SUM(F39:F39)</f>
        <v>0</v>
      </c>
      <c r="G38" s="108">
        <f>IF(C38&lt;&gt;0,F38/C38,0)</f>
        <v>0</v>
      </c>
      <c r="H38" s="109">
        <f>C38-F38</f>
        <v>0</v>
      </c>
    </row>
    <row r="39" spans="1:8" ht="26.1" customHeight="1">
      <c r="A39" s="333">
        <f>All!A39</f>
        <v>0</v>
      </c>
      <c r="B39" s="334">
        <f>All!B39</f>
        <v>0</v>
      </c>
      <c r="C39" s="158"/>
      <c r="D39" s="158"/>
      <c r="E39" s="158"/>
      <c r="F39" s="111">
        <f>D39+E39</f>
        <v>0</v>
      </c>
      <c r="G39" s="112">
        <f>IF(C39&lt;&gt;0,F39/C39,0)</f>
        <v>0</v>
      </c>
      <c r="H39" s="111">
        <f>C39-F39</f>
        <v>0</v>
      </c>
    </row>
    <row r="40" spans="1:8" ht="17.100000000000001" customHeight="1">
      <c r="A40" s="99"/>
      <c r="B40" s="88"/>
      <c r="C40" s="97"/>
      <c r="D40" s="97"/>
      <c r="E40" s="97"/>
      <c r="F40" s="97"/>
      <c r="G40" s="98"/>
      <c r="H40" s="97"/>
    </row>
    <row r="41" spans="1:8" ht="21.95" customHeight="1">
      <c r="A41" s="99" t="s">
        <v>79</v>
      </c>
      <c r="B41" s="88"/>
      <c r="C41" s="97">
        <f>C26+C14+C9+C38</f>
        <v>0</v>
      </c>
      <c r="D41" s="97">
        <f>D26+D14+D9+D38</f>
        <v>0</v>
      </c>
      <c r="E41" s="97">
        <f>E26+E14+E9+E38</f>
        <v>0</v>
      </c>
      <c r="F41" s="97">
        <f>D41+E41</f>
        <v>0</v>
      </c>
      <c r="G41" s="98">
        <f>IF(C41&lt;&gt;0,F41/C41,0)</f>
        <v>0</v>
      </c>
      <c r="H41" s="97">
        <f>H26+H14+H9+H38</f>
        <v>0</v>
      </c>
    </row>
  </sheetData>
  <sheetProtection sheet="1" objects="1" scenarios="1" selectLockedCells="1"/>
  <mergeCells count="14">
    <mergeCell ref="A17:B17"/>
    <mergeCell ref="A24:B24"/>
    <mergeCell ref="A39:B39"/>
    <mergeCell ref="A18:B18"/>
    <mergeCell ref="A19:B19"/>
    <mergeCell ref="A20:B20"/>
    <mergeCell ref="A21:B21"/>
    <mergeCell ref="A22:B22"/>
    <mergeCell ref="A23:B23"/>
    <mergeCell ref="F3:H3"/>
    <mergeCell ref="G5:H5"/>
    <mergeCell ref="A7:B7"/>
    <mergeCell ref="A15:B15"/>
    <mergeCell ref="A16:B16"/>
  </mergeCells>
  <phoneticPr fontId="15" type="noConversion"/>
  <printOptions horizontalCentered="1" gridLinesSet="0"/>
  <pageMargins left="0.75" right="0.5" top="0.35" bottom="0.35" header="0" footer="0"/>
  <pageSetup scale="82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showZeros="0" view="pageLayout" workbookViewId="0">
      <selection activeCell="C10" sqref="C10"/>
    </sheetView>
  </sheetViews>
  <sheetFormatPr defaultColWidth="10.85546875" defaultRowHeight="12.75"/>
  <cols>
    <col min="1" max="1" width="26.140625" style="9" customWidth="1"/>
    <col min="2" max="2" width="8.85546875" style="84" customWidth="1"/>
    <col min="3" max="6" width="14" style="9" customWidth="1"/>
    <col min="7" max="7" width="9.42578125" style="9" customWidth="1"/>
    <col min="8" max="8" width="14" style="9" customWidth="1"/>
    <col min="9" max="16384" width="10.85546875" style="9"/>
  </cols>
  <sheetData>
    <row r="1" spans="1:11" ht="24" customHeight="1">
      <c r="A1" s="113" t="s">
        <v>162</v>
      </c>
      <c r="B1" s="5"/>
      <c r="C1" s="5"/>
      <c r="D1" s="5"/>
      <c r="E1" s="5"/>
      <c r="F1" s="5"/>
      <c r="G1" s="5"/>
      <c r="H1" s="5"/>
    </row>
    <row r="2" spans="1:11" s="33" customFormat="1" ht="11.1" customHeight="1">
      <c r="A2" s="146" t="s">
        <v>123</v>
      </c>
      <c r="B2" s="116"/>
      <c r="C2" s="116"/>
      <c r="D2" s="116"/>
      <c r="E2" s="116"/>
      <c r="F2" s="115" t="s">
        <v>53</v>
      </c>
      <c r="G2" s="116"/>
      <c r="H2" s="117"/>
      <c r="J2" s="34"/>
      <c r="K2" s="34"/>
    </row>
    <row r="3" spans="1:11" ht="18.95" customHeight="1">
      <c r="A3" s="151" t="str">
        <f>Cover!D27</f>
        <v>&lt; description from agreement &gt;</v>
      </c>
      <c r="B3" s="121"/>
      <c r="C3" s="122"/>
      <c r="D3" s="122"/>
      <c r="E3" s="122"/>
      <c r="F3" s="318" t="str">
        <f>Cover!D25</f>
        <v>&lt; county contract number &gt;</v>
      </c>
      <c r="G3" s="319"/>
      <c r="H3" s="320"/>
      <c r="J3" s="35"/>
    </row>
    <row r="4" spans="1:11" ht="11.1" customHeight="1">
      <c r="A4" s="118" t="s">
        <v>54</v>
      </c>
      <c r="B4" s="114"/>
      <c r="C4" s="114"/>
      <c r="D4" s="118" t="s">
        <v>142</v>
      </c>
      <c r="E4" s="114"/>
      <c r="F4" s="118" t="s">
        <v>55</v>
      </c>
      <c r="G4" s="118" t="s">
        <v>56</v>
      </c>
      <c r="H4" s="119"/>
    </row>
    <row r="5" spans="1:11" ht="17.100000000000001" customHeight="1">
      <c r="A5" s="120" t="str">
        <f>Cover!D23</f>
        <v>&lt; name of consulting firm &gt;</v>
      </c>
      <c r="B5" s="121"/>
      <c r="C5" s="122"/>
      <c r="D5" s="120" t="s">
        <v>145</v>
      </c>
      <c r="E5" s="122"/>
      <c r="F5" s="168" t="str">
        <f>Cover!D36</f>
        <v>&lt; seq num &gt;</v>
      </c>
      <c r="G5" s="321" t="str">
        <f>Cover!D38</f>
        <v>&lt; consultant num &gt;</v>
      </c>
      <c r="H5" s="323"/>
    </row>
    <row r="6" spans="1:11" ht="12" customHeight="1">
      <c r="A6" s="36"/>
      <c r="B6" s="16"/>
      <c r="C6" s="36"/>
      <c r="D6" s="36"/>
      <c r="E6" s="36"/>
      <c r="F6" s="36"/>
      <c r="G6" s="36"/>
      <c r="H6" s="36"/>
    </row>
    <row r="7" spans="1:11" s="37" customFormat="1" ht="36" customHeight="1">
      <c r="A7" s="328" t="s">
        <v>89</v>
      </c>
      <c r="B7" s="332"/>
      <c r="C7" s="103" t="s">
        <v>83</v>
      </c>
      <c r="D7" s="170" t="s">
        <v>84</v>
      </c>
      <c r="E7" s="170" t="s">
        <v>85</v>
      </c>
      <c r="F7" s="170" t="s">
        <v>86</v>
      </c>
      <c r="G7" s="170" t="s">
        <v>87</v>
      </c>
      <c r="H7" s="104" t="s">
        <v>88</v>
      </c>
    </row>
    <row r="8" spans="1:11" ht="9" customHeight="1">
      <c r="A8" s="36"/>
      <c r="B8" s="85"/>
      <c r="C8" s="36"/>
      <c r="D8" s="36"/>
      <c r="E8" s="36"/>
      <c r="F8" s="36"/>
      <c r="G8" s="36"/>
      <c r="H8" s="36"/>
    </row>
    <row r="9" spans="1:11" s="86" customFormat="1" ht="26.1" customHeight="1">
      <c r="A9" s="105" t="s">
        <v>90</v>
      </c>
      <c r="B9" s="106"/>
      <c r="C9" s="107">
        <f>SUM(C10:C12)</f>
        <v>0</v>
      </c>
      <c r="D9" s="107">
        <f>SUM(D10:D12)</f>
        <v>0</v>
      </c>
      <c r="E9" s="107">
        <f>SUM(E10:E12)</f>
        <v>0</v>
      </c>
      <c r="F9" s="107">
        <f>D9+E9</f>
        <v>0</v>
      </c>
      <c r="G9" s="108">
        <f>IF(C9&lt;&gt;0,F9/C9,0)</f>
        <v>0</v>
      </c>
      <c r="H9" s="109">
        <f>C9-F9</f>
        <v>0</v>
      </c>
    </row>
    <row r="10" spans="1:11" ht="26.1" customHeight="1">
      <c r="A10" s="162" t="str">
        <f>All!A10</f>
        <v>Staff Salaries</v>
      </c>
      <c r="B10" s="110"/>
      <c r="C10" s="158"/>
      <c r="D10" s="158"/>
      <c r="E10" s="158"/>
      <c r="F10" s="111">
        <f>D10+E10</f>
        <v>0</v>
      </c>
      <c r="G10" s="112">
        <f>IF(C10&lt;&gt;0,F10/C10,0)</f>
        <v>0</v>
      </c>
      <c r="H10" s="111">
        <f>C10-F10</f>
        <v>0</v>
      </c>
    </row>
    <row r="11" spans="1:11" ht="26.1" customHeight="1">
      <c r="A11" s="162" t="str">
        <f>All!A11</f>
        <v>Overhead &amp; Payroll Additives</v>
      </c>
      <c r="B11" s="214">
        <f>All!B11</f>
        <v>1</v>
      </c>
      <c r="C11" s="111">
        <f>C10*$B$11</f>
        <v>0</v>
      </c>
      <c r="D11" s="111">
        <f>D10*$B$11</f>
        <v>0</v>
      </c>
      <c r="E11" s="111">
        <f>E10*$B$11</f>
        <v>0</v>
      </c>
      <c r="F11" s="111">
        <f>D11+E11</f>
        <v>0</v>
      </c>
      <c r="G11" s="112">
        <f>IF(C11&lt;&gt;0,F11/C11,0)</f>
        <v>0</v>
      </c>
      <c r="H11" s="111">
        <f>C11-F11</f>
        <v>0</v>
      </c>
    </row>
    <row r="12" spans="1:11" ht="26.1" customHeight="1">
      <c r="A12" s="162" t="str">
        <f>All!A12</f>
        <v>Fee</v>
      </c>
      <c r="B12" s="253">
        <f>All!B12</f>
        <v>0.08</v>
      </c>
      <c r="C12" s="111">
        <f>(C10+C11)*$B$12</f>
        <v>0</v>
      </c>
      <c r="D12" s="111">
        <f>(D10+D11)*$B$12</f>
        <v>0</v>
      </c>
      <c r="E12" s="111">
        <f>(E10+E11)*$B$12</f>
        <v>0</v>
      </c>
      <c r="F12" s="111">
        <f>D12+E12</f>
        <v>0</v>
      </c>
      <c r="G12" s="112">
        <f>IF(C12&lt;&gt;0,F12/C12,0)</f>
        <v>0</v>
      </c>
      <c r="H12" s="111">
        <f>C12-F12</f>
        <v>0</v>
      </c>
    </row>
    <row r="13" spans="1:11" ht="9" customHeight="1">
      <c r="A13" s="101"/>
      <c r="B13" s="100"/>
      <c r="C13" s="102"/>
      <c r="D13" s="102"/>
      <c r="E13" s="102"/>
      <c r="F13" s="102"/>
      <c r="G13" s="102"/>
      <c r="H13" s="102"/>
    </row>
    <row r="14" spans="1:11" s="86" customFormat="1" ht="26.1" customHeight="1">
      <c r="A14" s="105" t="s">
        <v>93</v>
      </c>
      <c r="B14" s="106"/>
      <c r="C14" s="107">
        <f>SUM(C15:C24)</f>
        <v>0</v>
      </c>
      <c r="D14" s="107">
        <f>SUM(D15:D24)</f>
        <v>0</v>
      </c>
      <c r="E14" s="107">
        <f>SUM(E15:E24)</f>
        <v>0</v>
      </c>
      <c r="F14" s="107">
        <f>SUM(F15:F24)</f>
        <v>0</v>
      </c>
      <c r="G14" s="108">
        <f t="shared" ref="G14:G24" si="0">IF(C14&lt;&gt;0,F14/C14,0)</f>
        <v>0</v>
      </c>
      <c r="H14" s="109">
        <f t="shared" ref="H14:H24" si="1">C14-F14</f>
        <v>0</v>
      </c>
    </row>
    <row r="15" spans="1:11" ht="26.1" customHeight="1">
      <c r="A15" s="333" t="str">
        <f>All!A15</f>
        <v>&lt; direct expense item 1 &gt;</v>
      </c>
      <c r="B15" s="334">
        <f>All!B15</f>
        <v>0</v>
      </c>
      <c r="C15" s="158"/>
      <c r="D15" s="158"/>
      <c r="E15" s="158"/>
      <c r="F15" s="111">
        <f t="shared" ref="F15:F24" si="2">D15+E15</f>
        <v>0</v>
      </c>
      <c r="G15" s="112">
        <f t="shared" si="0"/>
        <v>0</v>
      </c>
      <c r="H15" s="111">
        <f t="shared" si="1"/>
        <v>0</v>
      </c>
    </row>
    <row r="16" spans="1:11" ht="26.1" customHeight="1">
      <c r="A16" s="333" t="str">
        <f>All!A16</f>
        <v>&lt; direct expense item 2 &gt;</v>
      </c>
      <c r="B16" s="334">
        <f>All!B16</f>
        <v>0</v>
      </c>
      <c r="C16" s="158"/>
      <c r="D16" s="158"/>
      <c r="E16" s="158"/>
      <c r="F16" s="111">
        <f t="shared" si="2"/>
        <v>0</v>
      </c>
      <c r="G16" s="112">
        <f t="shared" si="0"/>
        <v>0</v>
      </c>
      <c r="H16" s="111">
        <f t="shared" si="1"/>
        <v>0</v>
      </c>
    </row>
    <row r="17" spans="1:9" ht="26.1" customHeight="1">
      <c r="A17" s="333" t="str">
        <f>All!A17</f>
        <v>&lt; etc. &gt;</v>
      </c>
      <c r="B17" s="334">
        <f>All!B17</f>
        <v>0</v>
      </c>
      <c r="C17" s="158"/>
      <c r="D17" s="158"/>
      <c r="E17" s="158"/>
      <c r="F17" s="111">
        <f t="shared" si="2"/>
        <v>0</v>
      </c>
      <c r="G17" s="112">
        <f t="shared" si="0"/>
        <v>0</v>
      </c>
      <c r="H17" s="111">
        <f t="shared" si="1"/>
        <v>0</v>
      </c>
    </row>
    <row r="18" spans="1:9" ht="26.1" customHeight="1">
      <c r="A18" s="333">
        <f>All!A18</f>
        <v>0</v>
      </c>
      <c r="B18" s="334">
        <f>All!B18</f>
        <v>0</v>
      </c>
      <c r="C18" s="158"/>
      <c r="D18" s="158"/>
      <c r="E18" s="158"/>
      <c r="F18" s="111">
        <f t="shared" si="2"/>
        <v>0</v>
      </c>
      <c r="G18" s="112">
        <f t="shared" si="0"/>
        <v>0</v>
      </c>
      <c r="H18" s="111">
        <f t="shared" si="1"/>
        <v>0</v>
      </c>
    </row>
    <row r="19" spans="1:9" ht="26.1" customHeight="1">
      <c r="A19" s="333">
        <f>All!A19</f>
        <v>0</v>
      </c>
      <c r="B19" s="334">
        <f>All!B19</f>
        <v>0</v>
      </c>
      <c r="C19" s="158"/>
      <c r="D19" s="158"/>
      <c r="E19" s="158"/>
      <c r="F19" s="111">
        <f t="shared" si="2"/>
        <v>0</v>
      </c>
      <c r="G19" s="112">
        <f t="shared" si="0"/>
        <v>0</v>
      </c>
      <c r="H19" s="111">
        <f t="shared" si="1"/>
        <v>0</v>
      </c>
    </row>
    <row r="20" spans="1:9" ht="26.1" customHeight="1">
      <c r="A20" s="333">
        <f>All!A20</f>
        <v>0</v>
      </c>
      <c r="B20" s="334">
        <f>All!B20</f>
        <v>0</v>
      </c>
      <c r="C20" s="158"/>
      <c r="D20" s="158"/>
      <c r="E20" s="158"/>
      <c r="F20" s="111">
        <f t="shared" si="2"/>
        <v>0</v>
      </c>
      <c r="G20" s="112">
        <f t="shared" si="0"/>
        <v>0</v>
      </c>
      <c r="H20" s="111">
        <f t="shared" si="1"/>
        <v>0</v>
      </c>
    </row>
    <row r="21" spans="1:9" ht="26.1" customHeight="1">
      <c r="A21" s="333">
        <f>All!A21</f>
        <v>0</v>
      </c>
      <c r="B21" s="334">
        <f>All!B21</f>
        <v>0</v>
      </c>
      <c r="C21" s="158"/>
      <c r="D21" s="158"/>
      <c r="E21" s="158"/>
      <c r="F21" s="111">
        <f t="shared" si="2"/>
        <v>0</v>
      </c>
      <c r="G21" s="112">
        <f t="shared" si="0"/>
        <v>0</v>
      </c>
      <c r="H21" s="111">
        <f t="shared" si="1"/>
        <v>0</v>
      </c>
    </row>
    <row r="22" spans="1:9" ht="26.1" customHeight="1">
      <c r="A22" s="333">
        <f>All!A22</f>
        <v>0</v>
      </c>
      <c r="B22" s="334">
        <f>All!B22</f>
        <v>0</v>
      </c>
      <c r="C22" s="158"/>
      <c r="D22" s="158"/>
      <c r="E22" s="158"/>
      <c r="F22" s="111">
        <f t="shared" si="2"/>
        <v>0</v>
      </c>
      <c r="G22" s="112">
        <f t="shared" si="0"/>
        <v>0</v>
      </c>
      <c r="H22" s="111">
        <f t="shared" si="1"/>
        <v>0</v>
      </c>
    </row>
    <row r="23" spans="1:9" ht="26.1" customHeight="1">
      <c r="A23" s="333">
        <f>All!A23</f>
        <v>0</v>
      </c>
      <c r="B23" s="334">
        <f>All!B23</f>
        <v>0</v>
      </c>
      <c r="C23" s="158"/>
      <c r="D23" s="158"/>
      <c r="E23" s="158"/>
      <c r="F23" s="111">
        <f t="shared" si="2"/>
        <v>0</v>
      </c>
      <c r="G23" s="112">
        <f t="shared" si="0"/>
        <v>0</v>
      </c>
      <c r="H23" s="111">
        <f t="shared" si="1"/>
        <v>0</v>
      </c>
    </row>
    <row r="24" spans="1:9" ht="26.1" customHeight="1">
      <c r="A24" s="333">
        <f>All!A24</f>
        <v>0</v>
      </c>
      <c r="B24" s="334">
        <f>All!B24</f>
        <v>0</v>
      </c>
      <c r="C24" s="158"/>
      <c r="D24" s="158"/>
      <c r="E24" s="158"/>
      <c r="F24" s="111">
        <f t="shared" si="2"/>
        <v>0</v>
      </c>
      <c r="G24" s="112">
        <f t="shared" si="0"/>
        <v>0</v>
      </c>
      <c r="H24" s="111">
        <f t="shared" si="1"/>
        <v>0</v>
      </c>
    </row>
    <row r="25" spans="1:9" ht="9" customHeight="1">
      <c r="A25" s="36"/>
      <c r="B25" s="85"/>
      <c r="C25" s="8"/>
      <c r="D25" s="8"/>
      <c r="E25" s="8"/>
      <c r="F25" s="8"/>
      <c r="G25" s="8"/>
      <c r="H25" s="8"/>
    </row>
    <row r="26" spans="1:9" s="86" customFormat="1" ht="26.1" customHeight="1">
      <c r="A26" s="105" t="s">
        <v>91</v>
      </c>
      <c r="B26" s="106"/>
      <c r="C26" s="107">
        <f>SUM(C27:C36)</f>
        <v>0</v>
      </c>
      <c r="D26" s="107">
        <f>SUM(D27:D36)</f>
        <v>0</v>
      </c>
      <c r="E26" s="107">
        <f>SUM(E27:E36)</f>
        <v>0</v>
      </c>
      <c r="F26" s="107">
        <f>SUM(F27:F36)</f>
        <v>0</v>
      </c>
      <c r="G26" s="108">
        <f t="shared" ref="G26:G36" si="3">IF(C26&lt;&gt;0,F26/C26,0)</f>
        <v>0</v>
      </c>
      <c r="H26" s="109">
        <f t="shared" ref="H26:H36" si="4">C26-F26</f>
        <v>0</v>
      </c>
      <c r="I26" s="87"/>
    </row>
    <row r="27" spans="1:9" ht="26.1" customHeight="1">
      <c r="A27" s="162" t="str">
        <f>All!A27</f>
        <v>&lt; sub consultant 1's name &gt;</v>
      </c>
      <c r="B27" s="217">
        <f>All!B27</f>
        <v>0</v>
      </c>
      <c r="C27" s="158"/>
      <c r="D27" s="158"/>
      <c r="E27" s="158"/>
      <c r="F27" s="111">
        <f t="shared" ref="F27:F36" si="5">D27+E27</f>
        <v>0</v>
      </c>
      <c r="G27" s="112">
        <f t="shared" si="3"/>
        <v>0</v>
      </c>
      <c r="H27" s="111">
        <f t="shared" si="4"/>
        <v>0</v>
      </c>
    </row>
    <row r="28" spans="1:9" ht="26.1" customHeight="1">
      <c r="A28" s="162" t="str">
        <f>All!A28</f>
        <v>&lt; sub consultant 2's name &gt;</v>
      </c>
      <c r="B28" s="217" t="str">
        <f>All!B28</f>
        <v>&lt;DBE&gt;</v>
      </c>
      <c r="C28" s="158"/>
      <c r="D28" s="158"/>
      <c r="E28" s="158"/>
      <c r="F28" s="111">
        <f t="shared" si="5"/>
        <v>0</v>
      </c>
      <c r="G28" s="112">
        <f t="shared" si="3"/>
        <v>0</v>
      </c>
      <c r="H28" s="111">
        <f t="shared" si="4"/>
        <v>0</v>
      </c>
    </row>
    <row r="29" spans="1:9" ht="26.1" customHeight="1">
      <c r="A29" s="162" t="str">
        <f>All!A29</f>
        <v>&lt; etc. &gt;</v>
      </c>
      <c r="B29" s="217">
        <f>All!B29</f>
        <v>0</v>
      </c>
      <c r="C29" s="158"/>
      <c r="D29" s="158"/>
      <c r="E29" s="158"/>
      <c r="F29" s="111">
        <f t="shared" si="5"/>
        <v>0</v>
      </c>
      <c r="G29" s="112">
        <f t="shared" si="3"/>
        <v>0</v>
      </c>
      <c r="H29" s="111">
        <f t="shared" si="4"/>
        <v>0</v>
      </c>
    </row>
    <row r="30" spans="1:9" ht="26.1" customHeight="1">
      <c r="A30" s="162">
        <f>All!A30</f>
        <v>0</v>
      </c>
      <c r="B30" s="217">
        <f>All!B30</f>
        <v>0</v>
      </c>
      <c r="C30" s="158"/>
      <c r="D30" s="158"/>
      <c r="E30" s="158"/>
      <c r="F30" s="111">
        <f t="shared" si="5"/>
        <v>0</v>
      </c>
      <c r="G30" s="112">
        <f t="shared" si="3"/>
        <v>0</v>
      </c>
      <c r="H30" s="111">
        <f t="shared" si="4"/>
        <v>0</v>
      </c>
    </row>
    <row r="31" spans="1:9" ht="26.1" customHeight="1">
      <c r="A31" s="162">
        <f>All!A31</f>
        <v>0</v>
      </c>
      <c r="B31" s="217">
        <f>All!B31</f>
        <v>0</v>
      </c>
      <c r="C31" s="158"/>
      <c r="D31" s="158"/>
      <c r="E31" s="158"/>
      <c r="F31" s="111">
        <f>D31+E31</f>
        <v>0</v>
      </c>
      <c r="G31" s="112">
        <f>IF(C31&lt;&gt;0,F31/C31,0)</f>
        <v>0</v>
      </c>
      <c r="H31" s="111">
        <f>C31-F31</f>
        <v>0</v>
      </c>
    </row>
    <row r="32" spans="1:9" ht="26.1" customHeight="1">
      <c r="A32" s="162">
        <f>All!A32</f>
        <v>0</v>
      </c>
      <c r="B32" s="217">
        <f>All!B32</f>
        <v>0</v>
      </c>
      <c r="C32" s="158"/>
      <c r="D32" s="158"/>
      <c r="E32" s="158"/>
      <c r="F32" s="111">
        <f>D32+E32</f>
        <v>0</v>
      </c>
      <c r="G32" s="112">
        <f>IF(C32&lt;&gt;0,F32/C32,0)</f>
        <v>0</v>
      </c>
      <c r="H32" s="111">
        <f>C32-F32</f>
        <v>0</v>
      </c>
    </row>
    <row r="33" spans="1:8" ht="26.1" customHeight="1">
      <c r="A33" s="162">
        <f>All!A33</f>
        <v>0</v>
      </c>
      <c r="B33" s="217">
        <f>All!B33</f>
        <v>0</v>
      </c>
      <c r="C33" s="158"/>
      <c r="D33" s="158"/>
      <c r="E33" s="158"/>
      <c r="F33" s="111">
        <f t="shared" si="5"/>
        <v>0</v>
      </c>
      <c r="G33" s="112">
        <f t="shared" si="3"/>
        <v>0</v>
      </c>
      <c r="H33" s="111">
        <f t="shared" si="4"/>
        <v>0</v>
      </c>
    </row>
    <row r="34" spans="1:8" ht="26.1" customHeight="1">
      <c r="A34" s="162">
        <f>All!A34</f>
        <v>0</v>
      </c>
      <c r="B34" s="217">
        <f>All!B34</f>
        <v>0</v>
      </c>
      <c r="C34" s="158"/>
      <c r="D34" s="158"/>
      <c r="E34" s="158"/>
      <c r="F34" s="111">
        <f t="shared" si="5"/>
        <v>0</v>
      </c>
      <c r="G34" s="112">
        <f t="shared" si="3"/>
        <v>0</v>
      </c>
      <c r="H34" s="111">
        <f t="shared" si="4"/>
        <v>0</v>
      </c>
    </row>
    <row r="35" spans="1:8" ht="26.1" customHeight="1">
      <c r="A35" s="162">
        <f>All!A35</f>
        <v>0</v>
      </c>
      <c r="B35" s="217">
        <f>All!B35</f>
        <v>0</v>
      </c>
      <c r="C35" s="158"/>
      <c r="D35" s="158"/>
      <c r="E35" s="158"/>
      <c r="F35" s="111">
        <f t="shared" si="5"/>
        <v>0</v>
      </c>
      <c r="G35" s="112">
        <f t="shared" si="3"/>
        <v>0</v>
      </c>
      <c r="H35" s="111">
        <f t="shared" si="4"/>
        <v>0</v>
      </c>
    </row>
    <row r="36" spans="1:8" ht="26.1" customHeight="1">
      <c r="A36" s="162">
        <f>All!A36</f>
        <v>0</v>
      </c>
      <c r="B36" s="217">
        <f>All!B36</f>
        <v>0</v>
      </c>
      <c r="C36" s="158"/>
      <c r="D36" s="158"/>
      <c r="E36" s="158"/>
      <c r="F36" s="111">
        <f t="shared" si="5"/>
        <v>0</v>
      </c>
      <c r="G36" s="112">
        <f t="shared" si="3"/>
        <v>0</v>
      </c>
      <c r="H36" s="111">
        <f t="shared" si="4"/>
        <v>0</v>
      </c>
    </row>
    <row r="37" spans="1:8" ht="9" customHeight="1">
      <c r="A37" s="36"/>
      <c r="B37" s="85"/>
      <c r="C37" s="8"/>
      <c r="D37" s="8"/>
      <c r="E37" s="8"/>
      <c r="F37" s="8"/>
      <c r="G37" s="8"/>
      <c r="H37" s="8"/>
    </row>
    <row r="38" spans="1:8" s="86" customFormat="1" ht="26.1" customHeight="1">
      <c r="A38" s="105" t="s">
        <v>92</v>
      </c>
      <c r="B38" s="106"/>
      <c r="C38" s="107">
        <f>SUM(C39:C39)</f>
        <v>0</v>
      </c>
      <c r="D38" s="107">
        <f>SUM(D39:D39)</f>
        <v>0</v>
      </c>
      <c r="E38" s="107">
        <f>SUM(E39:E39)</f>
        <v>0</v>
      </c>
      <c r="F38" s="107">
        <f>SUM(F39:F39)</f>
        <v>0</v>
      </c>
      <c r="G38" s="108">
        <f>IF(C38&lt;&gt;0,F38/C38,0)</f>
        <v>0</v>
      </c>
      <c r="H38" s="109">
        <f>C38-F38</f>
        <v>0</v>
      </c>
    </row>
    <row r="39" spans="1:8" ht="26.1" customHeight="1">
      <c r="A39" s="333">
        <f>All!A39</f>
        <v>0</v>
      </c>
      <c r="B39" s="334">
        <f>All!B39</f>
        <v>0</v>
      </c>
      <c r="C39" s="158"/>
      <c r="D39" s="158"/>
      <c r="E39" s="158"/>
      <c r="F39" s="111">
        <f>D39+E39</f>
        <v>0</v>
      </c>
      <c r="G39" s="112">
        <f>IF(C39&lt;&gt;0,F39/C39,0)</f>
        <v>0</v>
      </c>
      <c r="H39" s="111">
        <f>C39-F39</f>
        <v>0</v>
      </c>
    </row>
    <row r="40" spans="1:8" ht="17.100000000000001" customHeight="1">
      <c r="A40" s="99"/>
      <c r="B40" s="88"/>
      <c r="C40" s="97"/>
      <c r="D40" s="97"/>
      <c r="E40" s="97"/>
      <c r="F40" s="97"/>
      <c r="G40" s="98"/>
      <c r="H40" s="97"/>
    </row>
    <row r="41" spans="1:8" ht="21.95" customHeight="1">
      <c r="A41" s="99" t="s">
        <v>79</v>
      </c>
      <c r="B41" s="88"/>
      <c r="C41" s="97">
        <f>C26+C14+C9+C38</f>
        <v>0</v>
      </c>
      <c r="D41" s="97">
        <f>D26+D14+D9+D38</f>
        <v>0</v>
      </c>
      <c r="E41" s="97">
        <f>E26+E14+E9+E38</f>
        <v>0</v>
      </c>
      <c r="F41" s="97">
        <f>D41+E41</f>
        <v>0</v>
      </c>
      <c r="G41" s="98">
        <f>IF(C41&lt;&gt;0,F41/C41,0)</f>
        <v>0</v>
      </c>
      <c r="H41" s="97">
        <f>H26+H14+H9+H38</f>
        <v>0</v>
      </c>
    </row>
  </sheetData>
  <sheetProtection sheet="1" objects="1" scenarios="1" selectLockedCells="1"/>
  <mergeCells count="14">
    <mergeCell ref="A17:B17"/>
    <mergeCell ref="A24:B24"/>
    <mergeCell ref="A39:B39"/>
    <mergeCell ref="A18:B18"/>
    <mergeCell ref="A19:B19"/>
    <mergeCell ref="A20:B20"/>
    <mergeCell ref="A21:B21"/>
    <mergeCell ref="A22:B22"/>
    <mergeCell ref="A23:B23"/>
    <mergeCell ref="F3:H3"/>
    <mergeCell ref="G5:H5"/>
    <mergeCell ref="A7:B7"/>
    <mergeCell ref="A15:B15"/>
    <mergeCell ref="A16:B16"/>
  </mergeCells>
  <phoneticPr fontId="15" type="noConversion"/>
  <printOptions horizontalCentered="1" gridLinesSet="0"/>
  <pageMargins left="0.75" right="0.5" top="0.35" bottom="0.35" header="0" footer="0"/>
  <pageSetup scale="82"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showZeros="0" view="pageLayout" workbookViewId="0">
      <selection activeCell="C10" sqref="C10"/>
    </sheetView>
  </sheetViews>
  <sheetFormatPr defaultColWidth="10.85546875" defaultRowHeight="12.75"/>
  <cols>
    <col min="1" max="1" width="26.140625" style="9" customWidth="1"/>
    <col min="2" max="2" width="8.85546875" style="84" customWidth="1"/>
    <col min="3" max="6" width="14" style="9" customWidth="1"/>
    <col min="7" max="7" width="9.42578125" style="9" customWidth="1"/>
    <col min="8" max="8" width="14" style="9" customWidth="1"/>
    <col min="9" max="16384" width="10.85546875" style="9"/>
  </cols>
  <sheetData>
    <row r="1" spans="1:11" ht="24" customHeight="1">
      <c r="A1" s="113" t="s">
        <v>162</v>
      </c>
      <c r="B1" s="5"/>
      <c r="C1" s="5"/>
      <c r="D1" s="5"/>
      <c r="E1" s="5"/>
      <c r="F1" s="5"/>
      <c r="G1" s="5"/>
      <c r="H1" s="5"/>
    </row>
    <row r="2" spans="1:11" s="33" customFormat="1" ht="11.1" customHeight="1">
      <c r="A2" s="146" t="s">
        <v>123</v>
      </c>
      <c r="B2" s="116"/>
      <c r="C2" s="116"/>
      <c r="D2" s="116"/>
      <c r="E2" s="116"/>
      <c r="F2" s="115" t="s">
        <v>53</v>
      </c>
      <c r="G2" s="116"/>
      <c r="H2" s="117"/>
      <c r="J2" s="34"/>
      <c r="K2" s="34"/>
    </row>
    <row r="3" spans="1:11" ht="18.95" customHeight="1">
      <c r="A3" s="151" t="str">
        <f>Cover!D27</f>
        <v>&lt; description from agreement &gt;</v>
      </c>
      <c r="B3" s="121"/>
      <c r="C3" s="122"/>
      <c r="D3" s="122"/>
      <c r="E3" s="122"/>
      <c r="F3" s="318" t="str">
        <f>Cover!D25</f>
        <v>&lt; county contract number &gt;</v>
      </c>
      <c r="G3" s="319"/>
      <c r="H3" s="320"/>
      <c r="J3" s="35"/>
    </row>
    <row r="4" spans="1:11" ht="11.1" customHeight="1">
      <c r="A4" s="118" t="s">
        <v>54</v>
      </c>
      <c r="B4" s="114"/>
      <c r="C4" s="114"/>
      <c r="D4" s="118" t="s">
        <v>142</v>
      </c>
      <c r="E4" s="114"/>
      <c r="F4" s="118" t="s">
        <v>55</v>
      </c>
      <c r="G4" s="118" t="s">
        <v>56</v>
      </c>
      <c r="H4" s="119"/>
    </row>
    <row r="5" spans="1:11" ht="17.100000000000001" customHeight="1">
      <c r="A5" s="120" t="str">
        <f>Cover!D23</f>
        <v>&lt; name of consulting firm &gt;</v>
      </c>
      <c r="B5" s="121"/>
      <c r="C5" s="122"/>
      <c r="D5" s="120" t="s">
        <v>146</v>
      </c>
      <c r="E5" s="122"/>
      <c r="F5" s="168" t="str">
        <f>Cover!D36</f>
        <v>&lt; seq num &gt;</v>
      </c>
      <c r="G5" s="321" t="str">
        <f>Cover!D38</f>
        <v>&lt; consultant num &gt;</v>
      </c>
      <c r="H5" s="323"/>
    </row>
    <row r="6" spans="1:11" ht="12" customHeight="1">
      <c r="A6" s="36"/>
      <c r="B6" s="16"/>
      <c r="C6" s="36"/>
      <c r="D6" s="36"/>
      <c r="E6" s="36"/>
      <c r="F6" s="36"/>
      <c r="G6" s="36"/>
      <c r="H6" s="36"/>
    </row>
    <row r="7" spans="1:11" s="37" customFormat="1" ht="36" customHeight="1">
      <c r="A7" s="328" t="s">
        <v>89</v>
      </c>
      <c r="B7" s="332"/>
      <c r="C7" s="103" t="s">
        <v>83</v>
      </c>
      <c r="D7" s="170" t="s">
        <v>84</v>
      </c>
      <c r="E7" s="170" t="s">
        <v>85</v>
      </c>
      <c r="F7" s="170" t="s">
        <v>86</v>
      </c>
      <c r="G7" s="170" t="s">
        <v>87</v>
      </c>
      <c r="H7" s="104" t="s">
        <v>88</v>
      </c>
    </row>
    <row r="8" spans="1:11" ht="9" customHeight="1">
      <c r="A8" s="36"/>
      <c r="B8" s="85"/>
      <c r="C8" s="36"/>
      <c r="D8" s="36"/>
      <c r="E8" s="36"/>
      <c r="F8" s="36"/>
      <c r="G8" s="36"/>
      <c r="H8" s="36"/>
    </row>
    <row r="9" spans="1:11" s="86" customFormat="1" ht="26.1" customHeight="1">
      <c r="A9" s="105" t="s">
        <v>90</v>
      </c>
      <c r="B9" s="106"/>
      <c r="C9" s="107">
        <f>SUM(C10:C12)</f>
        <v>0</v>
      </c>
      <c r="D9" s="107">
        <f>SUM(D10:D12)</f>
        <v>0</v>
      </c>
      <c r="E9" s="107">
        <f>SUM(E10:E12)</f>
        <v>0</v>
      </c>
      <c r="F9" s="107">
        <f>D9+E9</f>
        <v>0</v>
      </c>
      <c r="G9" s="108">
        <f>IF(C9&lt;&gt;0,F9/C9,0)</f>
        <v>0</v>
      </c>
      <c r="H9" s="109">
        <f>C9-F9</f>
        <v>0</v>
      </c>
    </row>
    <row r="10" spans="1:11" ht="26.1" customHeight="1">
      <c r="A10" s="162" t="str">
        <f>All!A10</f>
        <v>Staff Salaries</v>
      </c>
      <c r="B10" s="110"/>
      <c r="C10" s="158"/>
      <c r="D10" s="158"/>
      <c r="E10" s="158"/>
      <c r="F10" s="111">
        <f>D10+E10</f>
        <v>0</v>
      </c>
      <c r="G10" s="112">
        <f>IF(C10&lt;&gt;0,F10/C10,0)</f>
        <v>0</v>
      </c>
      <c r="H10" s="111">
        <f>C10-F10</f>
        <v>0</v>
      </c>
    </row>
    <row r="11" spans="1:11" ht="26.1" customHeight="1">
      <c r="A11" s="162" t="str">
        <f>All!A11</f>
        <v>Overhead &amp; Payroll Additives</v>
      </c>
      <c r="B11" s="214">
        <f>All!B11</f>
        <v>1</v>
      </c>
      <c r="C11" s="111">
        <f>C10*$B$11</f>
        <v>0</v>
      </c>
      <c r="D11" s="111">
        <f>D10*$B$11</f>
        <v>0</v>
      </c>
      <c r="E11" s="111">
        <f>E10*$B$11</f>
        <v>0</v>
      </c>
      <c r="F11" s="111">
        <f>D11+E11</f>
        <v>0</v>
      </c>
      <c r="G11" s="112">
        <f>IF(C11&lt;&gt;0,F11/C11,0)</f>
        <v>0</v>
      </c>
      <c r="H11" s="111">
        <f>C11-F11</f>
        <v>0</v>
      </c>
    </row>
    <row r="12" spans="1:11" ht="26.1" customHeight="1">
      <c r="A12" s="162" t="str">
        <f>All!A12</f>
        <v>Fee</v>
      </c>
      <c r="B12" s="253">
        <f>All!B12</f>
        <v>0.08</v>
      </c>
      <c r="C12" s="111">
        <f>(C10+C11)*$B$12</f>
        <v>0</v>
      </c>
      <c r="D12" s="111">
        <f>(D10+D11)*$B$12</f>
        <v>0</v>
      </c>
      <c r="E12" s="111">
        <f>(E10+E11)*$B$12</f>
        <v>0</v>
      </c>
      <c r="F12" s="111">
        <f>D12+E12</f>
        <v>0</v>
      </c>
      <c r="G12" s="112">
        <f>IF(C12&lt;&gt;0,F12/C12,0)</f>
        <v>0</v>
      </c>
      <c r="H12" s="111">
        <f>C12-F12</f>
        <v>0</v>
      </c>
    </row>
    <row r="13" spans="1:11" ht="9" customHeight="1">
      <c r="A13" s="101"/>
      <c r="B13" s="100"/>
      <c r="C13" s="102"/>
      <c r="D13" s="102"/>
      <c r="E13" s="102"/>
      <c r="F13" s="102"/>
      <c r="G13" s="102"/>
      <c r="H13" s="102"/>
    </row>
    <row r="14" spans="1:11" s="86" customFormat="1" ht="26.1" customHeight="1">
      <c r="A14" s="105" t="s">
        <v>93</v>
      </c>
      <c r="B14" s="106"/>
      <c r="C14" s="107">
        <f>SUM(C15:C24)</f>
        <v>0</v>
      </c>
      <c r="D14" s="107">
        <f>SUM(D15:D24)</f>
        <v>0</v>
      </c>
      <c r="E14" s="107">
        <f>SUM(E15:E24)</f>
        <v>0</v>
      </c>
      <c r="F14" s="107">
        <f>SUM(F15:F24)</f>
        <v>0</v>
      </c>
      <c r="G14" s="108">
        <f t="shared" ref="G14:G24" si="0">IF(C14&lt;&gt;0,F14/C14,0)</f>
        <v>0</v>
      </c>
      <c r="H14" s="109">
        <f t="shared" ref="H14:H24" si="1">C14-F14</f>
        <v>0</v>
      </c>
    </row>
    <row r="15" spans="1:11" ht="26.1" customHeight="1">
      <c r="A15" s="333" t="str">
        <f>All!A15</f>
        <v>&lt; direct expense item 1 &gt;</v>
      </c>
      <c r="B15" s="334">
        <f>All!B15</f>
        <v>0</v>
      </c>
      <c r="C15" s="158"/>
      <c r="D15" s="158"/>
      <c r="E15" s="158"/>
      <c r="F15" s="111">
        <f t="shared" ref="F15:F24" si="2">D15+E15</f>
        <v>0</v>
      </c>
      <c r="G15" s="112">
        <f t="shared" si="0"/>
        <v>0</v>
      </c>
      <c r="H15" s="111">
        <f t="shared" si="1"/>
        <v>0</v>
      </c>
    </row>
    <row r="16" spans="1:11" ht="26.1" customHeight="1">
      <c r="A16" s="333" t="str">
        <f>All!A16</f>
        <v>&lt; direct expense item 2 &gt;</v>
      </c>
      <c r="B16" s="334">
        <f>All!B16</f>
        <v>0</v>
      </c>
      <c r="C16" s="158"/>
      <c r="D16" s="158"/>
      <c r="E16" s="158"/>
      <c r="F16" s="111">
        <f t="shared" si="2"/>
        <v>0</v>
      </c>
      <c r="G16" s="112">
        <f t="shared" si="0"/>
        <v>0</v>
      </c>
      <c r="H16" s="111">
        <f t="shared" si="1"/>
        <v>0</v>
      </c>
    </row>
    <row r="17" spans="1:9" ht="26.1" customHeight="1">
      <c r="A17" s="333" t="str">
        <f>All!A17</f>
        <v>&lt; etc. &gt;</v>
      </c>
      <c r="B17" s="334">
        <f>All!B17</f>
        <v>0</v>
      </c>
      <c r="C17" s="158"/>
      <c r="D17" s="158"/>
      <c r="E17" s="158"/>
      <c r="F17" s="111">
        <f t="shared" si="2"/>
        <v>0</v>
      </c>
      <c r="G17" s="112">
        <f t="shared" si="0"/>
        <v>0</v>
      </c>
      <c r="H17" s="111">
        <f t="shared" si="1"/>
        <v>0</v>
      </c>
    </row>
    <row r="18" spans="1:9" ht="26.1" customHeight="1">
      <c r="A18" s="333">
        <f>All!A18</f>
        <v>0</v>
      </c>
      <c r="B18" s="334">
        <f>All!B18</f>
        <v>0</v>
      </c>
      <c r="C18" s="158"/>
      <c r="D18" s="158"/>
      <c r="E18" s="158"/>
      <c r="F18" s="111">
        <f t="shared" si="2"/>
        <v>0</v>
      </c>
      <c r="G18" s="112">
        <f t="shared" si="0"/>
        <v>0</v>
      </c>
      <c r="H18" s="111">
        <f t="shared" si="1"/>
        <v>0</v>
      </c>
    </row>
    <row r="19" spans="1:9" ht="26.1" customHeight="1">
      <c r="A19" s="333">
        <f>All!A19</f>
        <v>0</v>
      </c>
      <c r="B19" s="334">
        <f>All!B19</f>
        <v>0</v>
      </c>
      <c r="C19" s="158"/>
      <c r="D19" s="158"/>
      <c r="E19" s="158"/>
      <c r="F19" s="111">
        <f t="shared" si="2"/>
        <v>0</v>
      </c>
      <c r="G19" s="112">
        <f t="shared" si="0"/>
        <v>0</v>
      </c>
      <c r="H19" s="111">
        <f t="shared" si="1"/>
        <v>0</v>
      </c>
    </row>
    <row r="20" spans="1:9" ht="26.1" customHeight="1">
      <c r="A20" s="333">
        <f>All!A20</f>
        <v>0</v>
      </c>
      <c r="B20" s="334">
        <f>All!B20</f>
        <v>0</v>
      </c>
      <c r="C20" s="158"/>
      <c r="D20" s="158"/>
      <c r="E20" s="158"/>
      <c r="F20" s="111">
        <f t="shared" si="2"/>
        <v>0</v>
      </c>
      <c r="G20" s="112">
        <f t="shared" si="0"/>
        <v>0</v>
      </c>
      <c r="H20" s="111">
        <f t="shared" si="1"/>
        <v>0</v>
      </c>
    </row>
    <row r="21" spans="1:9" ht="26.1" customHeight="1">
      <c r="A21" s="333">
        <f>All!A21</f>
        <v>0</v>
      </c>
      <c r="B21" s="334">
        <f>All!B21</f>
        <v>0</v>
      </c>
      <c r="C21" s="158"/>
      <c r="D21" s="158"/>
      <c r="E21" s="158"/>
      <c r="F21" s="111">
        <f t="shared" si="2"/>
        <v>0</v>
      </c>
      <c r="G21" s="112">
        <f t="shared" si="0"/>
        <v>0</v>
      </c>
      <c r="H21" s="111">
        <f t="shared" si="1"/>
        <v>0</v>
      </c>
    </row>
    <row r="22" spans="1:9" ht="26.1" customHeight="1">
      <c r="A22" s="333">
        <f>All!A22</f>
        <v>0</v>
      </c>
      <c r="B22" s="334">
        <f>All!B22</f>
        <v>0</v>
      </c>
      <c r="C22" s="158"/>
      <c r="D22" s="158"/>
      <c r="E22" s="158"/>
      <c r="F22" s="111">
        <f t="shared" si="2"/>
        <v>0</v>
      </c>
      <c r="G22" s="112">
        <f t="shared" si="0"/>
        <v>0</v>
      </c>
      <c r="H22" s="111">
        <f t="shared" si="1"/>
        <v>0</v>
      </c>
    </row>
    <row r="23" spans="1:9" ht="26.1" customHeight="1">
      <c r="A23" s="333">
        <f>All!A23</f>
        <v>0</v>
      </c>
      <c r="B23" s="334">
        <f>All!B23</f>
        <v>0</v>
      </c>
      <c r="C23" s="158"/>
      <c r="D23" s="158"/>
      <c r="E23" s="158"/>
      <c r="F23" s="111">
        <f t="shared" si="2"/>
        <v>0</v>
      </c>
      <c r="G23" s="112">
        <f t="shared" si="0"/>
        <v>0</v>
      </c>
      <c r="H23" s="111">
        <f t="shared" si="1"/>
        <v>0</v>
      </c>
    </row>
    <row r="24" spans="1:9" ht="26.1" customHeight="1">
      <c r="A24" s="333">
        <f>All!A24</f>
        <v>0</v>
      </c>
      <c r="B24" s="334">
        <f>All!B24</f>
        <v>0</v>
      </c>
      <c r="C24" s="158"/>
      <c r="D24" s="158"/>
      <c r="E24" s="158"/>
      <c r="F24" s="111">
        <f t="shared" si="2"/>
        <v>0</v>
      </c>
      <c r="G24" s="112">
        <f t="shared" si="0"/>
        <v>0</v>
      </c>
      <c r="H24" s="111">
        <f t="shared" si="1"/>
        <v>0</v>
      </c>
    </row>
    <row r="25" spans="1:9" ht="9" customHeight="1">
      <c r="A25" s="36"/>
      <c r="B25" s="85"/>
      <c r="C25" s="8"/>
      <c r="D25" s="8"/>
      <c r="E25" s="8"/>
      <c r="F25" s="8"/>
      <c r="G25" s="8"/>
      <c r="H25" s="8"/>
    </row>
    <row r="26" spans="1:9" s="86" customFormat="1" ht="26.1" customHeight="1">
      <c r="A26" s="105" t="s">
        <v>91</v>
      </c>
      <c r="B26" s="106"/>
      <c r="C26" s="107">
        <f>SUM(C27:C36)</f>
        <v>0</v>
      </c>
      <c r="D26" s="107">
        <f>SUM(D27:D36)</f>
        <v>0</v>
      </c>
      <c r="E26" s="107">
        <f>SUM(E27:E36)</f>
        <v>0</v>
      </c>
      <c r="F26" s="107">
        <f>SUM(F27:F36)</f>
        <v>0</v>
      </c>
      <c r="G26" s="108">
        <f t="shared" ref="G26:G36" si="3">IF(C26&lt;&gt;0,F26/C26,0)</f>
        <v>0</v>
      </c>
      <c r="H26" s="109">
        <f t="shared" ref="H26:H36" si="4">C26-F26</f>
        <v>0</v>
      </c>
      <c r="I26" s="87"/>
    </row>
    <row r="27" spans="1:9" ht="26.1" customHeight="1">
      <c r="A27" s="162" t="str">
        <f>All!A27</f>
        <v>&lt; sub consultant 1's name &gt;</v>
      </c>
      <c r="B27" s="217">
        <f>All!B27</f>
        <v>0</v>
      </c>
      <c r="C27" s="158"/>
      <c r="D27" s="158"/>
      <c r="E27" s="158"/>
      <c r="F27" s="111">
        <f t="shared" ref="F27:F36" si="5">D27+E27</f>
        <v>0</v>
      </c>
      <c r="G27" s="112">
        <f t="shared" si="3"/>
        <v>0</v>
      </c>
      <c r="H27" s="111">
        <f t="shared" si="4"/>
        <v>0</v>
      </c>
    </row>
    <row r="28" spans="1:9" ht="26.1" customHeight="1">
      <c r="A28" s="162" t="str">
        <f>All!A28</f>
        <v>&lt; sub consultant 2's name &gt;</v>
      </c>
      <c r="B28" s="217" t="str">
        <f>All!B28</f>
        <v>&lt;DBE&gt;</v>
      </c>
      <c r="C28" s="158"/>
      <c r="D28" s="158"/>
      <c r="E28" s="158"/>
      <c r="F28" s="111">
        <f t="shared" si="5"/>
        <v>0</v>
      </c>
      <c r="G28" s="112">
        <f t="shared" si="3"/>
        <v>0</v>
      </c>
      <c r="H28" s="111">
        <f t="shared" si="4"/>
        <v>0</v>
      </c>
    </row>
    <row r="29" spans="1:9" ht="26.1" customHeight="1">
      <c r="A29" s="162" t="str">
        <f>All!A29</f>
        <v>&lt; etc. &gt;</v>
      </c>
      <c r="B29" s="217">
        <f>All!B29</f>
        <v>0</v>
      </c>
      <c r="C29" s="158"/>
      <c r="D29" s="158"/>
      <c r="E29" s="158"/>
      <c r="F29" s="111">
        <f t="shared" si="5"/>
        <v>0</v>
      </c>
      <c r="G29" s="112">
        <f t="shared" si="3"/>
        <v>0</v>
      </c>
      <c r="H29" s="111">
        <f t="shared" si="4"/>
        <v>0</v>
      </c>
    </row>
    <row r="30" spans="1:9" ht="26.1" customHeight="1">
      <c r="A30" s="162">
        <f>All!A30</f>
        <v>0</v>
      </c>
      <c r="B30" s="217">
        <f>All!B30</f>
        <v>0</v>
      </c>
      <c r="C30" s="158"/>
      <c r="D30" s="158"/>
      <c r="E30" s="158"/>
      <c r="F30" s="111">
        <f t="shared" si="5"/>
        <v>0</v>
      </c>
      <c r="G30" s="112">
        <f t="shared" si="3"/>
        <v>0</v>
      </c>
      <c r="H30" s="111">
        <f t="shared" si="4"/>
        <v>0</v>
      </c>
    </row>
    <row r="31" spans="1:9" ht="26.1" customHeight="1">
      <c r="A31" s="162">
        <f>All!A31</f>
        <v>0</v>
      </c>
      <c r="B31" s="217">
        <f>All!B31</f>
        <v>0</v>
      </c>
      <c r="C31" s="158"/>
      <c r="D31" s="158"/>
      <c r="E31" s="158"/>
      <c r="F31" s="111">
        <f>D31+E31</f>
        <v>0</v>
      </c>
      <c r="G31" s="112">
        <f>IF(C31&lt;&gt;0,F31/C31,0)</f>
        <v>0</v>
      </c>
      <c r="H31" s="111">
        <f>C31-F31</f>
        <v>0</v>
      </c>
    </row>
    <row r="32" spans="1:9" ht="26.1" customHeight="1">
      <c r="A32" s="162">
        <f>All!A32</f>
        <v>0</v>
      </c>
      <c r="B32" s="217">
        <f>All!B32</f>
        <v>0</v>
      </c>
      <c r="C32" s="158"/>
      <c r="D32" s="158"/>
      <c r="E32" s="158"/>
      <c r="F32" s="111">
        <f>D32+E32</f>
        <v>0</v>
      </c>
      <c r="G32" s="112">
        <f>IF(C32&lt;&gt;0,F32/C32,0)</f>
        <v>0</v>
      </c>
      <c r="H32" s="111">
        <f>C32-F32</f>
        <v>0</v>
      </c>
    </row>
    <row r="33" spans="1:8" ht="26.1" customHeight="1">
      <c r="A33" s="162">
        <f>All!A33</f>
        <v>0</v>
      </c>
      <c r="B33" s="217">
        <f>All!B33</f>
        <v>0</v>
      </c>
      <c r="C33" s="158"/>
      <c r="D33" s="158"/>
      <c r="E33" s="158"/>
      <c r="F33" s="111">
        <f t="shared" si="5"/>
        <v>0</v>
      </c>
      <c r="G33" s="112">
        <f t="shared" si="3"/>
        <v>0</v>
      </c>
      <c r="H33" s="111">
        <f t="shared" si="4"/>
        <v>0</v>
      </c>
    </row>
    <row r="34" spans="1:8" ht="26.1" customHeight="1">
      <c r="A34" s="162">
        <f>All!A34</f>
        <v>0</v>
      </c>
      <c r="B34" s="217">
        <f>All!B34</f>
        <v>0</v>
      </c>
      <c r="C34" s="158"/>
      <c r="D34" s="158"/>
      <c r="E34" s="158"/>
      <c r="F34" s="111">
        <f t="shared" si="5"/>
        <v>0</v>
      </c>
      <c r="G34" s="112">
        <f t="shared" si="3"/>
        <v>0</v>
      </c>
      <c r="H34" s="111">
        <f t="shared" si="4"/>
        <v>0</v>
      </c>
    </row>
    <row r="35" spans="1:8" ht="26.1" customHeight="1">
      <c r="A35" s="162">
        <f>All!A35</f>
        <v>0</v>
      </c>
      <c r="B35" s="217">
        <f>All!B35</f>
        <v>0</v>
      </c>
      <c r="C35" s="158"/>
      <c r="D35" s="158"/>
      <c r="E35" s="158"/>
      <c r="F35" s="111">
        <f t="shared" si="5"/>
        <v>0</v>
      </c>
      <c r="G35" s="112">
        <f t="shared" si="3"/>
        <v>0</v>
      </c>
      <c r="H35" s="111">
        <f t="shared" si="4"/>
        <v>0</v>
      </c>
    </row>
    <row r="36" spans="1:8" ht="26.1" customHeight="1">
      <c r="A36" s="162">
        <f>All!A36</f>
        <v>0</v>
      </c>
      <c r="B36" s="217">
        <f>All!B36</f>
        <v>0</v>
      </c>
      <c r="C36" s="158"/>
      <c r="D36" s="158"/>
      <c r="E36" s="158"/>
      <c r="F36" s="111">
        <f t="shared" si="5"/>
        <v>0</v>
      </c>
      <c r="G36" s="112">
        <f t="shared" si="3"/>
        <v>0</v>
      </c>
      <c r="H36" s="111">
        <f t="shared" si="4"/>
        <v>0</v>
      </c>
    </row>
    <row r="37" spans="1:8" ht="9" customHeight="1">
      <c r="A37" s="36"/>
      <c r="B37" s="85"/>
      <c r="C37" s="8"/>
      <c r="D37" s="8"/>
      <c r="E37" s="8"/>
      <c r="F37" s="8"/>
      <c r="G37" s="8"/>
      <c r="H37" s="8"/>
    </row>
    <row r="38" spans="1:8" s="86" customFormat="1" ht="26.1" customHeight="1">
      <c r="A38" s="105" t="s">
        <v>92</v>
      </c>
      <c r="B38" s="106"/>
      <c r="C38" s="107">
        <f>SUM(C39:C39)</f>
        <v>0</v>
      </c>
      <c r="D38" s="107">
        <f>SUM(D39:D39)</f>
        <v>0</v>
      </c>
      <c r="E38" s="107">
        <f>SUM(E39:E39)</f>
        <v>0</v>
      </c>
      <c r="F38" s="107">
        <f>SUM(F39:F39)</f>
        <v>0</v>
      </c>
      <c r="G38" s="108">
        <f>IF(C38&lt;&gt;0,F38/C38,0)</f>
        <v>0</v>
      </c>
      <c r="H38" s="109">
        <f>C38-F38</f>
        <v>0</v>
      </c>
    </row>
    <row r="39" spans="1:8" ht="26.1" customHeight="1">
      <c r="A39" s="333">
        <f>All!A39</f>
        <v>0</v>
      </c>
      <c r="B39" s="334">
        <f>All!B39</f>
        <v>0</v>
      </c>
      <c r="C39" s="158"/>
      <c r="D39" s="158"/>
      <c r="E39" s="158"/>
      <c r="F39" s="111">
        <f>D39+E39</f>
        <v>0</v>
      </c>
      <c r="G39" s="112">
        <f>IF(C39&lt;&gt;0,F39/C39,0)</f>
        <v>0</v>
      </c>
      <c r="H39" s="111">
        <f>C39-F39</f>
        <v>0</v>
      </c>
    </row>
    <row r="40" spans="1:8" ht="17.100000000000001" customHeight="1">
      <c r="A40" s="99"/>
      <c r="B40" s="88"/>
      <c r="C40" s="97"/>
      <c r="D40" s="97"/>
      <c r="E40" s="97"/>
      <c r="F40" s="97"/>
      <c r="G40" s="98"/>
      <c r="H40" s="97"/>
    </row>
    <row r="41" spans="1:8" ht="21.95" customHeight="1">
      <c r="A41" s="99" t="s">
        <v>79</v>
      </c>
      <c r="B41" s="88"/>
      <c r="C41" s="97">
        <f>C26+C14+C9+C38</f>
        <v>0</v>
      </c>
      <c r="D41" s="97">
        <f>D26+D14+D9+D38</f>
        <v>0</v>
      </c>
      <c r="E41" s="97">
        <f>E26+E14+E9+E38</f>
        <v>0</v>
      </c>
      <c r="F41" s="97">
        <f>D41+E41</f>
        <v>0</v>
      </c>
      <c r="G41" s="98">
        <f>IF(C41&lt;&gt;0,F41/C41,0)</f>
        <v>0</v>
      </c>
      <c r="H41" s="97">
        <f>H26+H14+H9+H38</f>
        <v>0</v>
      </c>
    </row>
  </sheetData>
  <sheetProtection sheet="1" objects="1" scenarios="1" selectLockedCells="1"/>
  <mergeCells count="14">
    <mergeCell ref="A17:B17"/>
    <mergeCell ref="A24:B24"/>
    <mergeCell ref="A39:B39"/>
    <mergeCell ref="A18:B18"/>
    <mergeCell ref="A19:B19"/>
    <mergeCell ref="A20:B20"/>
    <mergeCell ref="A21:B21"/>
    <mergeCell ref="A22:B22"/>
    <mergeCell ref="A23:B23"/>
    <mergeCell ref="F3:H3"/>
    <mergeCell ref="G5:H5"/>
    <mergeCell ref="A7:B7"/>
    <mergeCell ref="A15:B15"/>
    <mergeCell ref="A16:B16"/>
  </mergeCells>
  <phoneticPr fontId="15" type="noConversion"/>
  <printOptions horizontalCentered="1" gridLinesSet="0"/>
  <pageMargins left="0.75" right="0.5" top="0.35" bottom="0.35" header="0" footer="0"/>
  <pageSetup scale="82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Cover</vt:lpstr>
      <vt:lpstr>Act ID</vt:lpstr>
      <vt:lpstr>Log</vt:lpstr>
      <vt:lpstr>Bud</vt:lpstr>
      <vt:lpstr>Sum</vt:lpstr>
      <vt:lpstr>All</vt:lpstr>
      <vt:lpstr>I</vt:lpstr>
      <vt:lpstr>II</vt:lpstr>
      <vt:lpstr>III</vt:lpstr>
      <vt:lpstr>IV</vt:lpstr>
      <vt:lpstr>MH_1</vt:lpstr>
      <vt:lpstr>MH_2</vt:lpstr>
      <vt:lpstr>Progress</vt:lpstr>
      <vt:lpstr>Support</vt:lpstr>
      <vt:lpstr>'Act ID'!Print_Area</vt:lpstr>
      <vt:lpstr>Cover!Print_Area</vt:lpstr>
      <vt:lpstr>Sum!Print_Area</vt:lpstr>
      <vt:lpstr>Log!Print_Titles</vt:lpstr>
      <vt:lpstr>Progress!Print_Titles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Yardbird</cp:lastModifiedBy>
  <cp:lastPrinted>2017-08-22T04:19:41Z</cp:lastPrinted>
  <dcterms:created xsi:type="dcterms:W3CDTF">1998-12-15T22:14:34Z</dcterms:created>
  <dcterms:modified xsi:type="dcterms:W3CDTF">2017-08-22T04:21:54Z</dcterms:modified>
</cp:coreProperties>
</file>