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ate1904="1"/>
  <mc:AlternateContent xmlns:mc="http://schemas.openxmlformats.org/markup-compatibility/2006">
    <mc:Choice Requires="x15">
      <x15ac:absPath xmlns:x15ac="http://schemas.microsoft.com/office/spreadsheetml/2010/11/ac" url="E:\Work Files\CSM (Aug_17)\Appendices\H Administration Forms\01 Invoices\On-Call Contracts\"/>
    </mc:Choice>
  </mc:AlternateContent>
  <bookViews>
    <workbookView xWindow="0" yWindow="0" windowWidth="15360" windowHeight="7185" tabRatio="777"/>
  </bookViews>
  <sheets>
    <sheet name="Cover" sheetId="6" r:id="rId1"/>
    <sheet name="Act ID" sheetId="17" r:id="rId2"/>
    <sheet name="Log" sheetId="15" r:id="rId3"/>
    <sheet name="Invoice" sheetId="13" r:id="rId4"/>
    <sheet name="MH_1" sheetId="9" r:id="rId5"/>
    <sheet name="MH_2" sheetId="11" r:id="rId6"/>
    <sheet name="Support" sheetId="16" r:id="rId7"/>
  </sheets>
  <definedNames>
    <definedName name="_xlnm.Print_Area" localSheetId="1">'Act ID'!$A$1:$M$31</definedName>
    <definedName name="_xlnm.Print_Area" localSheetId="0">Cover!$A$1:$L$48</definedName>
  </definedNames>
  <calcPr calcId="162913" refMode="R1C1" calcOnSave="0" concurrentCalc="0"/>
</workbook>
</file>

<file path=xl/calcChain.xml><?xml version="1.0" encoding="utf-8"?>
<calcChain xmlns="http://schemas.openxmlformats.org/spreadsheetml/2006/main">
  <c r="K29" i="17" l="1"/>
  <c r="K28" i="17"/>
  <c r="K27" i="17"/>
  <c r="K26" i="17"/>
  <c r="K24" i="17"/>
  <c r="K23" i="17"/>
  <c r="K21" i="17"/>
  <c r="K20" i="17"/>
  <c r="K19" i="17"/>
  <c r="K18" i="17"/>
  <c r="K17" i="17"/>
  <c r="K15" i="17"/>
  <c r="K14" i="17"/>
  <c r="K13" i="17"/>
  <c r="K12" i="17"/>
  <c r="K10" i="17"/>
  <c r="L5" i="17"/>
  <c r="K5" i="17"/>
  <c r="A5" i="17"/>
  <c r="K3" i="17"/>
  <c r="A3" i="17"/>
  <c r="M31" i="17"/>
  <c r="F32" i="13"/>
  <c r="H32" i="13"/>
  <c r="G32" i="13"/>
  <c r="F31" i="13"/>
  <c r="H31" i="13"/>
  <c r="G31" i="13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10" i="15"/>
  <c r="C9" i="13"/>
  <c r="C25" i="13"/>
  <c r="C12" i="13"/>
  <c r="C38" i="13"/>
  <c r="C41" i="13"/>
  <c r="E9" i="15"/>
  <c r="E25" i="13"/>
  <c r="E12" i="13"/>
  <c r="E9" i="13"/>
  <c r="E38" i="13"/>
  <c r="E41" i="13"/>
  <c r="D40" i="6"/>
  <c r="A38" i="15"/>
  <c r="E38" i="15"/>
  <c r="F38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J37" i="16"/>
  <c r="I37" i="16"/>
  <c r="A37" i="16"/>
  <c r="I35" i="16"/>
  <c r="A35" i="16"/>
  <c r="J5" i="16"/>
  <c r="I5" i="16"/>
  <c r="A5" i="16"/>
  <c r="I3" i="16"/>
  <c r="A3" i="16"/>
  <c r="F30" i="13"/>
  <c r="H30" i="13"/>
  <c r="G30" i="13"/>
  <c r="G5" i="13"/>
  <c r="F5" i="13"/>
  <c r="A5" i="13"/>
  <c r="F3" i="13"/>
  <c r="A3" i="13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12" i="15"/>
  <c r="A11" i="15"/>
  <c r="E10" i="15"/>
  <c r="E11" i="15"/>
  <c r="E12" i="15"/>
  <c r="F12" i="15"/>
  <c r="E13" i="15"/>
  <c r="F13" i="15"/>
  <c r="E14" i="15"/>
  <c r="F14" i="15"/>
  <c r="E15" i="15"/>
  <c r="F15" i="15"/>
  <c r="E16" i="15"/>
  <c r="F16" i="15"/>
  <c r="E17" i="15"/>
  <c r="F17" i="15"/>
  <c r="E18" i="15"/>
  <c r="F18" i="15"/>
  <c r="E19" i="15"/>
  <c r="F19" i="15"/>
  <c r="E20" i="15"/>
  <c r="F20" i="15"/>
  <c r="E21" i="15"/>
  <c r="F21" i="15"/>
  <c r="E22" i="15"/>
  <c r="F22" i="15"/>
  <c r="E23" i="15"/>
  <c r="F23" i="15"/>
  <c r="E24" i="15"/>
  <c r="F24" i="15"/>
  <c r="E25" i="15"/>
  <c r="F25" i="15"/>
  <c r="E26" i="15"/>
  <c r="F26" i="15"/>
  <c r="E27" i="15"/>
  <c r="F27" i="15"/>
  <c r="E28" i="15"/>
  <c r="F28" i="15"/>
  <c r="E29" i="15"/>
  <c r="F29" i="15"/>
  <c r="E30" i="15"/>
  <c r="F30" i="15"/>
  <c r="E31" i="15"/>
  <c r="F31" i="15"/>
  <c r="E32" i="15"/>
  <c r="F32" i="15"/>
  <c r="E33" i="15"/>
  <c r="F33" i="15"/>
  <c r="E34" i="15"/>
  <c r="F34" i="15"/>
  <c r="E35" i="15"/>
  <c r="F35" i="15"/>
  <c r="E36" i="15"/>
  <c r="F36" i="15"/>
  <c r="E37" i="15"/>
  <c r="F37" i="15"/>
  <c r="F11" i="15"/>
  <c r="F10" i="15"/>
  <c r="E39" i="15"/>
  <c r="F5" i="15"/>
  <c r="E5" i="15"/>
  <c r="A5" i="15"/>
  <c r="E3" i="15"/>
  <c r="A3" i="15"/>
  <c r="F26" i="13"/>
  <c r="F27" i="13"/>
  <c r="F28" i="13"/>
  <c r="F29" i="13"/>
  <c r="F33" i="13"/>
  <c r="F34" i="13"/>
  <c r="F35" i="13"/>
  <c r="F36" i="13"/>
  <c r="F25" i="13"/>
  <c r="H25" i="13"/>
  <c r="F13" i="13"/>
  <c r="F14" i="13"/>
  <c r="F15" i="13"/>
  <c r="F16" i="13"/>
  <c r="F17" i="13"/>
  <c r="F18" i="13"/>
  <c r="F19" i="13"/>
  <c r="F20" i="13"/>
  <c r="F21" i="13"/>
  <c r="F22" i="13"/>
  <c r="F23" i="13"/>
  <c r="F12" i="13"/>
  <c r="H12" i="13"/>
  <c r="D9" i="13"/>
  <c r="F9" i="13"/>
  <c r="H9" i="13"/>
  <c r="F39" i="13"/>
  <c r="F38" i="13"/>
  <c r="H38" i="13"/>
  <c r="H41" i="13"/>
  <c r="D25" i="13"/>
  <c r="D12" i="13"/>
  <c r="D38" i="13"/>
  <c r="D41" i="13"/>
  <c r="F41" i="13"/>
  <c r="G41" i="13"/>
  <c r="H39" i="13"/>
  <c r="G39" i="13"/>
  <c r="G38" i="13"/>
  <c r="H36" i="13"/>
  <c r="G36" i="13"/>
  <c r="H35" i="13"/>
  <c r="G35" i="13"/>
  <c r="H34" i="13"/>
  <c r="G34" i="13"/>
  <c r="H33" i="13"/>
  <c r="G33" i="13"/>
  <c r="H29" i="13"/>
  <c r="G29" i="13"/>
  <c r="H28" i="13"/>
  <c r="G28" i="13"/>
  <c r="H27" i="13"/>
  <c r="G27" i="13"/>
  <c r="H26" i="13"/>
  <c r="G26" i="13"/>
  <c r="G25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G12" i="13"/>
  <c r="F10" i="13"/>
  <c r="H10" i="13"/>
  <c r="G10" i="13"/>
  <c r="G9" i="13"/>
  <c r="G5" i="11"/>
  <c r="F5" i="11"/>
  <c r="A5" i="11"/>
  <c r="F3" i="11"/>
  <c r="A3" i="11"/>
  <c r="G5" i="9"/>
  <c r="F5" i="9"/>
  <c r="F3" i="9"/>
  <c r="A5" i="9"/>
  <c r="A3" i="9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G39" i="11"/>
  <c r="C39" i="11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39" i="9"/>
  <c r="G39" i="9"/>
  <c r="C39" i="9"/>
</calcChain>
</file>

<file path=xl/sharedStrings.xml><?xml version="1.0" encoding="utf-8"?>
<sst xmlns="http://schemas.openxmlformats.org/spreadsheetml/2006/main" count="188" uniqueCount="144">
  <si>
    <t>Special Studies</t>
  </si>
  <si>
    <t>SUBMITTED TO:</t>
  </si>
  <si>
    <t>PLEASE MAIL CHECK TO:</t>
  </si>
  <si>
    <t>TLMA</t>
  </si>
  <si>
    <t>Accounts Payable</t>
  </si>
  <si>
    <t>PO Box 1605</t>
  </si>
  <si>
    <t>Riverside,  CA  92502</t>
  </si>
  <si>
    <t>Reference:</t>
  </si>
  <si>
    <t>On-Call Consulting Services</t>
  </si>
  <si>
    <t>Contract or PO Number:</t>
  </si>
  <si>
    <t>Assignment Info:</t>
  </si>
  <si>
    <t xml:space="preserve">Date:         </t>
  </si>
  <si>
    <t xml:space="preserve">COUNTY PAYMENT APPROVAL </t>
  </si>
  <si>
    <t xml:space="preserve">Amount:         </t>
  </si>
  <si>
    <t xml:space="preserve">Description:         </t>
  </si>
  <si>
    <t>Period:</t>
  </si>
  <si>
    <t>Payment No:</t>
  </si>
  <si>
    <t>CNT</t>
  </si>
  <si>
    <t>Invoice No:</t>
  </si>
  <si>
    <t>Amount Due this Invoice</t>
  </si>
  <si>
    <t>SUBMITTED BY:</t>
  </si>
  <si>
    <t>I certify that the hours and salary rates charged in this invoice are the actual hours and rates worked and paid to the employees listed.</t>
  </si>
  <si>
    <t>CODE</t>
  </si>
  <si>
    <t>DESCRIPTION</t>
  </si>
  <si>
    <t>Z1000</t>
  </si>
  <si>
    <t>Z1055</t>
  </si>
  <si>
    <t>Preliminary Survey</t>
  </si>
  <si>
    <t>Z1001</t>
  </si>
  <si>
    <t>Z1005</t>
  </si>
  <si>
    <t>Z1050</t>
  </si>
  <si>
    <t>Z1255</t>
  </si>
  <si>
    <t>Z1500</t>
  </si>
  <si>
    <t>Z1501</t>
  </si>
  <si>
    <t>Z1510</t>
  </si>
  <si>
    <t>Z1535</t>
  </si>
  <si>
    <t>Z1610</t>
  </si>
  <si>
    <t>Z1660</t>
  </si>
  <si>
    <t>Z2000</t>
  </si>
  <si>
    <t>Z2035</t>
  </si>
  <si>
    <t>Right-of-way Engineering</t>
  </si>
  <si>
    <t>Z2065</t>
  </si>
  <si>
    <t>Right-of-way Acquisition / Possession</t>
  </si>
  <si>
    <t>Z3000</t>
  </si>
  <si>
    <t>Z3006</t>
  </si>
  <si>
    <t>Construction Contract Bid &amp; Award Processing</t>
  </si>
  <si>
    <t>Z3065</t>
  </si>
  <si>
    <t>Construction Design Coordination</t>
  </si>
  <si>
    <t>Z3120</t>
  </si>
  <si>
    <t>Construction Claims Resolution</t>
  </si>
  <si>
    <t>Z3125</t>
  </si>
  <si>
    <t>As -Builts</t>
  </si>
  <si>
    <t>&lt; county project number &gt;</t>
  </si>
  <si>
    <t xml:space="preserve">Date        </t>
  </si>
  <si>
    <t xml:space="preserve">Date  </t>
  </si>
  <si>
    <t>Management &amp; Oversight</t>
  </si>
  <si>
    <t xml:space="preserve">Management &amp; Oversight </t>
  </si>
  <si>
    <t>Document Preparation</t>
  </si>
  <si>
    <t>Mitigation</t>
  </si>
  <si>
    <t>Permits / Agreements</t>
  </si>
  <si>
    <t>ASSIGNMENT:</t>
  </si>
  <si>
    <t xml:space="preserve"> CONTRACT NO:</t>
  </si>
  <si>
    <t>CONSULTANT:</t>
  </si>
  <si>
    <t>PAYMENT NO:</t>
  </si>
  <si>
    <t>INVOICE NO:</t>
  </si>
  <si>
    <t>PERSONNEL</t>
  </si>
  <si>
    <t>FUNCTION</t>
  </si>
  <si>
    <t>CONTRACT</t>
  </si>
  <si>
    <t>HOURS BILLED</t>
  </si>
  <si>
    <t>HOURS</t>
  </si>
  <si>
    <t>RATE</t>
  </si>
  <si>
    <t>PREVIOUS</t>
  </si>
  <si>
    <t>THIS PERIOD</t>
  </si>
  <si>
    <t>TO DATE</t>
  </si>
  <si>
    <t>BILLING
RATE</t>
  </si>
  <si>
    <r>
      <t xml:space="preserve">MANHOUR SUMMARY </t>
    </r>
    <r>
      <rPr>
        <sz val="12"/>
        <rFont val="Arial"/>
      </rPr>
      <t>(Staff Listed in the Contract)</t>
    </r>
  </si>
  <si>
    <r>
      <t xml:space="preserve">MANHOUR SUMMARY </t>
    </r>
    <r>
      <rPr>
        <sz val="12"/>
        <rFont val="Arial"/>
      </rPr>
      <t xml:space="preserve">(Staff </t>
    </r>
    <r>
      <rPr>
        <u/>
        <sz val="12"/>
        <rFont val="Arial"/>
      </rPr>
      <t>NOT</t>
    </r>
    <r>
      <rPr>
        <sz val="12"/>
        <rFont val="Arial"/>
      </rPr>
      <t xml:space="preserve"> Listed in the Contract)</t>
    </r>
  </si>
  <si>
    <r>
      <t>SURVEY</t>
    </r>
    <r>
      <rPr>
        <b/>
        <sz val="10"/>
        <color indexed="36"/>
        <rFont val="Arial"/>
      </rPr>
      <t xml:space="preserve"> (PHASE A)</t>
    </r>
  </si>
  <si>
    <r>
      <t>ENVIRONMENTAL</t>
    </r>
    <r>
      <rPr>
        <b/>
        <sz val="10"/>
        <color indexed="36"/>
        <rFont val="Arial"/>
      </rPr>
      <t xml:space="preserve"> (PHASE C)</t>
    </r>
  </si>
  <si>
    <r>
      <t>RIGHT-OF-WAY</t>
    </r>
    <r>
      <rPr>
        <b/>
        <sz val="10"/>
        <color indexed="36"/>
        <rFont val="Arial"/>
      </rPr>
      <t xml:space="preserve"> (PHASE D)</t>
    </r>
  </si>
  <si>
    <r>
      <t>CONSTRUCTION ENGINEERING</t>
    </r>
    <r>
      <rPr>
        <b/>
        <sz val="10"/>
        <color indexed="36"/>
        <rFont val="Arial"/>
      </rPr>
      <t xml:space="preserve"> (PHASE F)</t>
    </r>
  </si>
  <si>
    <t>Consultant:</t>
  </si>
  <si>
    <t>&lt; name of consulting firm &gt;</t>
  </si>
  <si>
    <t>&lt; name of county pm &gt;</t>
  </si>
  <si>
    <t>&lt; county contract number &gt;</t>
  </si>
  <si>
    <t>&lt; engineer's mailing address &gt;</t>
  </si>
  <si>
    <t>&lt; from work assignment package &gt;</t>
  </si>
  <si>
    <t>&lt;DBE&gt;</t>
  </si>
  <si>
    <t>TOTALS</t>
  </si>
  <si>
    <t>PAYMENT PERIOD</t>
  </si>
  <si>
    <t>AMOUNT BILLED</t>
  </si>
  <si>
    <t>% PAID</t>
  </si>
  <si>
    <t>% DONE</t>
  </si>
  <si>
    <t>PROG PAY NO</t>
  </si>
  <si>
    <t xml:space="preserve">BUDGET: </t>
  </si>
  <si>
    <t xml:space="preserve">REMAINING BALANCE: </t>
  </si>
  <si>
    <t>CUMULATIVE
 AMOUNT BILLED</t>
  </si>
  <si>
    <t>CURRENT
BUDGET</t>
  </si>
  <si>
    <t>BILLINGS TO
LAST PERIOD</t>
  </si>
  <si>
    <t>BILLING
THIS PERIOD</t>
  </si>
  <si>
    <t>BILLED
TO DATE</t>
  </si>
  <si>
    <t>%
BILLED</t>
  </si>
  <si>
    <t>REMAINING
BALANCE</t>
  </si>
  <si>
    <t>BILLING CATEGORIES</t>
  </si>
  <si>
    <t xml:space="preserve"> LABOR</t>
  </si>
  <si>
    <t xml:space="preserve"> OUTSIDE SERVICES</t>
  </si>
  <si>
    <t xml:space="preserve"> ADJUSTMENTS</t>
  </si>
  <si>
    <t xml:space="preserve"> DIRECT EXPENSES</t>
  </si>
  <si>
    <r>
      <t xml:space="preserve">SUPPORT DOCUMENTS </t>
    </r>
    <r>
      <rPr>
        <sz val="12"/>
        <rFont val="Arial"/>
      </rPr>
      <t>(Prime Consultant)</t>
    </r>
  </si>
  <si>
    <t>INVOICE DOCUMENTATION</t>
  </si>
  <si>
    <t>Include the following documents…</t>
  </si>
  <si>
    <t xml:space="preserve">•   </t>
  </si>
  <si>
    <t xml:space="preserve">•   
</t>
  </si>
  <si>
    <t>Copies of employee timesheets or printouts from automated payroll system showing employee time spent on the project.</t>
  </si>
  <si>
    <r>
      <t xml:space="preserve">SUPPORT DOCUMENTS </t>
    </r>
    <r>
      <rPr>
        <sz val="12"/>
        <rFont val="Arial"/>
      </rPr>
      <t>(Sub-Consultant)</t>
    </r>
  </si>
  <si>
    <t>SUB-CONSULTANT DOCUMENTATION</t>
  </si>
  <si>
    <t xml:space="preserve">Copies of all Sub-consultant invoices.  </t>
  </si>
  <si>
    <t>All sub-consultant invoices need to be reviewed and validated  by the prime consultant and approved only if the work has been perfomed and is consistent with the terms of the agreement.</t>
  </si>
  <si>
    <t xml:space="preserve">Note:  </t>
  </si>
  <si>
    <t xml:space="preserve">• </t>
  </si>
  <si>
    <t>Other relevant documents need to validate the charges included in the invoice.</t>
  </si>
  <si>
    <t>Copies of all receipts.</t>
  </si>
  <si>
    <t>Copies of mileage logs.</t>
  </si>
  <si>
    <t>Staff</t>
  </si>
  <si>
    <t>&lt; direct expense item 1 &gt;</t>
  </si>
  <si>
    <t>&lt; direct expense item 2 &gt;</t>
  </si>
  <si>
    <t>&lt; etc. &gt;</t>
  </si>
  <si>
    <t>&lt; sub consultant 1's name &gt;</t>
  </si>
  <si>
    <t>&lt; sub consultant 2's name &gt;</t>
  </si>
  <si>
    <t>Engineering Contract Manager</t>
  </si>
  <si>
    <t>County Project Manager:</t>
  </si>
  <si>
    <t xml:space="preserve"> ON-CALL CONSULTANT SERVICES INVOICE</t>
  </si>
  <si>
    <t>&lt; consultant num &gt;</t>
  </si>
  <si>
    <t>&lt; seq num &gt;</t>
  </si>
  <si>
    <t>&lt; date from &amp; to &gt;</t>
  </si>
  <si>
    <r>
      <t xml:space="preserve">see  </t>
    </r>
    <r>
      <rPr>
        <b/>
        <u/>
        <sz val="12"/>
        <rFont val="Arial"/>
      </rPr>
      <t>Activity Details</t>
    </r>
  </si>
  <si>
    <t>ACTIVITY DETAILS</t>
  </si>
  <si>
    <t>BILLING LOG</t>
  </si>
  <si>
    <t>INVOICE</t>
  </si>
  <si>
    <t>SERVICES:</t>
  </si>
  <si>
    <r>
      <t>DESIGN/ENGINEERING</t>
    </r>
    <r>
      <rPr>
        <b/>
        <sz val="10"/>
        <color indexed="36"/>
        <rFont val="Arial"/>
      </rPr>
      <t xml:space="preserve"> (PHASE B)</t>
    </r>
  </si>
  <si>
    <r>
      <t>Conceptual Design</t>
    </r>
    <r>
      <rPr>
        <b/>
        <sz val="10"/>
        <color indexed="23"/>
        <rFont val="Arial"/>
      </rPr>
      <t/>
    </r>
  </si>
  <si>
    <t>Preliminary Design</t>
  </si>
  <si>
    <r>
      <t>Final Design</t>
    </r>
    <r>
      <rPr>
        <b/>
        <sz val="10"/>
        <color indexed="36"/>
        <rFont val="Arial"/>
      </rPr>
      <t xml:space="preserve"> (PS&amp;E)</t>
    </r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</si>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</sst>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164" formatCode="&quot;$&quot;#,##0.00\ ;\(&quot;$&quot;#,##0.00\)"/>
    <numFmt numFmtId="165" formatCode="mmmm\ d\,\ yyyy"/>
    <numFmt numFmtId="166" formatCode="00"/>
    <numFmt numFmtId="167" formatCode="00;;"/>
    <numFmt numFmtId="168" formatCode="&quot;Z&quot;0000"/>
    <numFmt numFmtId="169" formatCode="&quot;$&quot;#,##0.00_);[Red]\(&quot;$&quot;#,##0.00\);"/>
    <numFmt numFmtId="170" formatCode="#,##0_)\ \ ;[Red]\(#,##0\)\ \ "/>
    <numFmt numFmtId="171" formatCode="#,##0.0_)\ \ ;[Red]\(#,##0.0\)\ \ "/>
    <numFmt numFmtId="172" formatCode="0%;\-0%;"/>
    <numFmt numFmtId="173" formatCode="[$-409]mmmm\ d\,\ yyyy;@"/>
    <numFmt numFmtId="174" formatCode="0\ \ "/>
    <numFmt numFmtId="175" formatCode="0%\ \ "/>
    <numFmt numFmtId="176" formatCode="&quot;$&quot;#,##0.00"/>
  </numFmts>
  <fonts count="37">
    <font>
      <sz val="10"/>
      <name val="Arial"/>
    </font>
    <font>
      <sz val="10"/>
      <color indexed="24"/>
      <name val="Times New Roman"/>
    </font>
    <font>
      <sz val="10"/>
      <name val="Geneva"/>
    </font>
    <font>
      <sz val="10"/>
      <name val="Arial"/>
    </font>
    <font>
      <b/>
      <sz val="10"/>
      <name val="Arial"/>
    </font>
    <font>
      <sz val="10"/>
      <color indexed="12"/>
      <name val="Arial"/>
    </font>
    <font>
      <sz val="10"/>
      <name val="Arial Black"/>
    </font>
    <font>
      <sz val="9"/>
      <color indexed="9"/>
      <name val="Arial"/>
    </font>
    <font>
      <b/>
      <i/>
      <sz val="10"/>
      <name val="Arial"/>
    </font>
    <font>
      <b/>
      <sz val="12"/>
      <name val="Arial"/>
    </font>
    <font>
      <sz val="9"/>
      <name val="Arial"/>
    </font>
    <font>
      <sz val="8"/>
      <name val="Arial"/>
    </font>
    <font>
      <sz val="9"/>
      <name val="Geneva"/>
    </font>
    <font>
      <sz val="9"/>
      <name val="Helv"/>
    </font>
    <font>
      <sz val="9"/>
      <color indexed="12"/>
      <name val="Helvetica Black"/>
    </font>
    <font>
      <sz val="8"/>
      <name val="Times New Roman"/>
    </font>
    <font>
      <sz val="9"/>
      <color indexed="12"/>
      <name val="Arial"/>
    </font>
    <font>
      <b/>
      <sz val="9"/>
      <name val="Arial"/>
    </font>
    <font>
      <b/>
      <sz val="8"/>
      <name val="Geneva"/>
    </font>
    <font>
      <sz val="10"/>
      <name val="Courier"/>
    </font>
    <font>
      <b/>
      <sz val="10"/>
      <name val="Geneva"/>
    </font>
    <font>
      <sz val="12"/>
      <name val="Arial"/>
    </font>
    <font>
      <b/>
      <sz val="8"/>
      <color indexed="9"/>
      <name val="Arial"/>
    </font>
    <font>
      <b/>
      <sz val="10"/>
      <color indexed="23"/>
      <name val="Arial"/>
    </font>
    <font>
      <u/>
      <sz val="12"/>
      <name val="Arial"/>
    </font>
    <font>
      <b/>
      <sz val="10"/>
      <color indexed="36"/>
      <name val="Arial"/>
    </font>
    <font>
      <b/>
      <i/>
      <sz val="8"/>
      <name val="Helv"/>
    </font>
    <font>
      <i/>
      <sz val="9"/>
      <name val="Arial"/>
    </font>
    <font>
      <b/>
      <sz val="14"/>
      <name val="Arial"/>
    </font>
    <font>
      <b/>
      <u/>
      <sz val="12"/>
      <name val="Arial"/>
    </font>
    <font>
      <sz val="33"/>
      <color theme="0" tint="-4.9989318521683403E-2"/>
      <name val="Arial"/>
    </font>
    <font>
      <sz val="10"/>
      <color theme="0" tint="-4.9989318521683403E-2"/>
      <name val="Arial"/>
    </font>
    <font>
      <b/>
      <sz val="14"/>
      <color theme="0"/>
      <name val="Arial"/>
    </font>
    <font>
      <b/>
      <sz val="8"/>
      <color theme="0"/>
      <name val="Arial"/>
    </font>
    <font>
      <b/>
      <i/>
      <sz val="14"/>
      <color theme="0" tint="-0.34998626667073579"/>
      <name val="Arial"/>
    </font>
    <font>
      <sz val="10"/>
      <color theme="0"/>
      <name val="Arial Black"/>
    </font>
    <font>
      <b/>
      <sz val="66"/>
      <color rgb="FF8399BE"/>
      <name val="Arial"/>
    </font>
  </fonts>
  <fills count="4">
    <fill>
      <patternFill patternType="none"/>
    </fill>
    <fill>
      <patternFill patternType="gray125"/>
    </fill>
    <fill>
      <patternFill patternType="solid">
        <fgColor rgb="FF7E9BC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7E9BC0"/>
      </bottom>
      <diagonal/>
    </border>
    <border>
      <left/>
      <right/>
      <top/>
      <bottom style="thin">
        <color rgb="FF7E9BC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double">
        <color rgb="FF7E9BC0"/>
      </left>
      <right/>
      <top style="double">
        <color rgb="FF7E9BC0"/>
      </top>
      <bottom/>
      <diagonal/>
    </border>
    <border>
      <left/>
      <right/>
      <top style="double">
        <color rgb="FF7E9BC0"/>
      </top>
      <bottom/>
      <diagonal/>
    </border>
    <border>
      <left/>
      <right style="double">
        <color rgb="FF7E9BC0"/>
      </right>
      <top style="double">
        <color rgb="FF7E9BC0"/>
      </top>
      <bottom/>
      <diagonal/>
    </border>
    <border>
      <left style="double">
        <color rgb="FF7E9BC0"/>
      </left>
      <right/>
      <top/>
      <bottom/>
      <diagonal/>
    </border>
    <border>
      <left/>
      <right style="double">
        <color rgb="FF7E9BC0"/>
      </right>
      <top/>
      <bottom/>
      <diagonal/>
    </border>
    <border>
      <left style="double">
        <color rgb="FF7E9BC0"/>
      </left>
      <right/>
      <top/>
      <bottom style="double">
        <color rgb="FF7E9BC0"/>
      </bottom>
      <diagonal/>
    </border>
    <border>
      <left/>
      <right/>
      <top/>
      <bottom style="double">
        <color rgb="FF7E9BC0"/>
      </bottom>
      <diagonal/>
    </border>
    <border>
      <left/>
      <right style="double">
        <color rgb="FF7E9BC0"/>
      </right>
      <top/>
      <bottom style="double">
        <color rgb="FF7E9BC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rgb="FF8399BE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/>
      </left>
      <right style="medium">
        <color rgb="FF8399BE"/>
      </right>
      <top style="medium">
        <color theme="0"/>
      </top>
      <bottom/>
      <diagonal/>
    </border>
    <border>
      <left/>
      <right style="medium">
        <color rgb="FF8399BE"/>
      </right>
      <top/>
      <bottom/>
      <diagonal/>
    </border>
    <border>
      <left style="medium">
        <color rgb="FF8399BE"/>
      </left>
      <right/>
      <top/>
      <bottom/>
      <diagonal/>
    </border>
    <border>
      <left style="medium">
        <color rgb="FF8399BE"/>
      </left>
      <right style="medium">
        <color theme="0"/>
      </right>
      <top/>
      <bottom style="medium">
        <color theme="0"/>
      </bottom>
      <diagonal/>
    </border>
    <border>
      <left style="medium">
        <color rgb="FF8399BE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8399BE"/>
      </right>
      <top/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NumberFormat="1" applyFont="1" applyFill="1" applyProtection="1"/>
    <xf numFmtId="0" fontId="8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Fill="1" applyProtection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0" fontId="0" fillId="0" borderId="0" xfId="0" applyBorder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indent="1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vertical="center"/>
    </xf>
    <xf numFmtId="0" fontId="3" fillId="0" borderId="1" xfId="0" applyFont="1" applyBorder="1" applyProtection="1"/>
    <xf numFmtId="0" fontId="3" fillId="0" borderId="2" xfId="0" applyFont="1" applyBorder="1" applyProtection="1"/>
    <xf numFmtId="0" fontId="2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Protection="1"/>
    <xf numFmtId="0" fontId="10" fillId="0" borderId="2" xfId="0" applyFont="1" applyBorder="1" applyProtection="1"/>
    <xf numFmtId="0" fontId="11" fillId="0" borderId="2" xfId="0" applyFont="1" applyBorder="1" applyAlignment="1" applyProtection="1">
      <alignment horizontal="centerContinuous"/>
    </xf>
    <xf numFmtId="0" fontId="3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18" fillId="0" borderId="0" xfId="0" applyFont="1" applyProtection="1"/>
    <xf numFmtId="14" fontId="0" fillId="0" borderId="0" xfId="0" applyNumberFormat="1" applyProtection="1"/>
    <xf numFmtId="0" fontId="19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20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166" fontId="16" fillId="0" borderId="0" xfId="0" applyNumberFormat="1" applyFont="1" applyFill="1" applyAlignment="1" applyProtection="1">
      <alignment horizontal="left" vertical="center"/>
    </xf>
    <xf numFmtId="167" fontId="10" fillId="0" borderId="0" xfId="0" applyNumberFormat="1" applyFont="1" applyFill="1" applyAlignment="1" applyProtection="1">
      <alignment horizontal="left" vertical="center"/>
    </xf>
    <xf numFmtId="167" fontId="1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10" fillId="0" borderId="0" xfId="0" applyFont="1" applyAlignment="1" applyProtection="1">
      <alignment horizontal="left"/>
    </xf>
    <xf numFmtId="166" fontId="16" fillId="0" borderId="0" xfId="0" applyNumberFormat="1" applyFont="1" applyAlignment="1" applyProtection="1">
      <alignment horizontal="left"/>
    </xf>
    <xf numFmtId="167" fontId="10" fillId="0" borderId="0" xfId="0" applyNumberFormat="1" applyFont="1" applyAlignment="1" applyProtection="1">
      <alignment horizontal="left"/>
    </xf>
    <xf numFmtId="167" fontId="10" fillId="0" borderId="0" xfId="0" applyNumberFormat="1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left"/>
    </xf>
    <xf numFmtId="0" fontId="12" fillId="0" borderId="0" xfId="0" applyFont="1" applyProtection="1"/>
    <xf numFmtId="168" fontId="0" fillId="0" borderId="0" xfId="0" applyNumberForma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</xf>
    <xf numFmtId="167" fontId="13" fillId="0" borderId="0" xfId="0" applyNumberFormat="1" applyFont="1" applyAlignment="1" applyProtection="1">
      <alignment horizontal="left"/>
    </xf>
    <xf numFmtId="167" fontId="13" fillId="0" borderId="0" xfId="0" applyNumberFormat="1" applyFont="1" applyBorder="1" applyAlignment="1" applyProtection="1">
      <alignment horizontal="left"/>
    </xf>
    <xf numFmtId="8" fontId="13" fillId="0" borderId="0" xfId="0" applyNumberFormat="1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14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69" fontId="4" fillId="0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/>
    <xf numFmtId="170" fontId="4" fillId="0" borderId="0" xfId="0" applyNumberFormat="1" applyFont="1" applyAlignment="1" applyProtection="1">
      <alignment horizontal="right" vertical="center"/>
    </xf>
    <xf numFmtId="171" fontId="4" fillId="0" borderId="4" xfId="0" applyNumberFormat="1" applyFont="1" applyFill="1" applyBorder="1" applyAlignment="1" applyProtection="1">
      <alignment vertical="center"/>
      <protection locked="0"/>
    </xf>
    <xf numFmtId="171" fontId="4" fillId="0" borderId="5" xfId="0" applyNumberFormat="1" applyFont="1" applyFill="1" applyBorder="1" applyAlignment="1" applyProtection="1">
      <alignment vertical="center"/>
      <protection locked="0"/>
    </xf>
    <xf numFmtId="171" fontId="4" fillId="0" borderId="6" xfId="0" applyNumberFormat="1" applyFont="1" applyFill="1" applyBorder="1" applyAlignment="1" applyProtection="1">
      <alignment vertical="center"/>
    </xf>
    <xf numFmtId="171" fontId="4" fillId="0" borderId="0" xfId="0" applyNumberFormat="1" applyFont="1" applyAlignment="1" applyProtection="1">
      <alignment vertical="center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left" indent="1"/>
    </xf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3" fillId="0" borderId="16" xfId="0" applyFont="1" applyFill="1" applyBorder="1" applyProtection="1"/>
    <xf numFmtId="0" fontId="26" fillId="0" borderId="0" xfId="0" applyFont="1" applyProtection="1"/>
    <xf numFmtId="0" fontId="27" fillId="0" borderId="0" xfId="0" applyFont="1" applyProtection="1"/>
    <xf numFmtId="169" fontId="12" fillId="0" borderId="0" xfId="0" applyNumberFormat="1" applyFont="1" applyProtection="1"/>
    <xf numFmtId="0" fontId="27" fillId="0" borderId="0" xfId="0" applyFont="1" applyBorder="1" applyAlignment="1" applyProtection="1">
      <alignment horizontal="right" vertical="center"/>
    </xf>
    <xf numFmtId="0" fontId="33" fillId="2" borderId="17" xfId="0" applyFont="1" applyFill="1" applyBorder="1" applyAlignment="1" applyProtection="1">
      <alignment horizontal="center" vertical="center"/>
    </xf>
    <xf numFmtId="170" fontId="4" fillId="0" borderId="5" xfId="0" applyNumberFormat="1" applyFont="1" applyFill="1" applyBorder="1" applyAlignment="1" applyProtection="1">
      <alignment horizontal="right" vertical="center"/>
    </xf>
    <xf numFmtId="170" fontId="4" fillId="0" borderId="18" xfId="0" applyNumberFormat="1" applyFont="1" applyFill="1" applyBorder="1" applyAlignment="1" applyProtection="1">
      <alignment horizontal="right" vertical="center"/>
    </xf>
    <xf numFmtId="171" fontId="4" fillId="0" borderId="18" xfId="0" applyNumberFormat="1" applyFont="1" applyFill="1" applyBorder="1" applyAlignment="1" applyProtection="1">
      <alignment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33" fillId="2" borderId="20" xfId="0" applyFont="1" applyFill="1" applyBorder="1" applyAlignment="1" applyProtection="1">
      <alignment horizontal="center" vertical="center" wrapText="1"/>
    </xf>
    <xf numFmtId="164" fontId="4" fillId="0" borderId="18" xfId="1" applyFont="1" applyFill="1" applyBorder="1" applyAlignment="1" applyProtection="1">
      <alignment vertical="center"/>
      <protection locked="0"/>
    </xf>
    <xf numFmtId="164" fontId="4" fillId="0" borderId="4" xfId="1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horizontal="left" vertical="center" indent="1"/>
      <protection locked="0"/>
    </xf>
    <xf numFmtId="173" fontId="4" fillId="0" borderId="18" xfId="0" applyNumberFormat="1" applyFont="1" applyFill="1" applyBorder="1" applyAlignment="1" applyProtection="1">
      <alignment horizontal="left" vertical="center" indent="1"/>
    </xf>
    <xf numFmtId="169" fontId="4" fillId="0" borderId="18" xfId="0" applyNumberFormat="1" applyFont="1" applyFill="1" applyBorder="1" applyAlignment="1" applyProtection="1">
      <alignment horizontal="right" vertical="center"/>
    </xf>
    <xf numFmtId="171" fontId="4" fillId="0" borderId="18" xfId="0" applyNumberFormat="1" applyFont="1" applyFill="1" applyBorder="1" applyAlignment="1" applyProtection="1">
      <alignment vertical="center"/>
    </xf>
    <xf numFmtId="169" fontId="4" fillId="0" borderId="21" xfId="0" applyNumberFormat="1" applyFont="1" applyFill="1" applyBorder="1" applyAlignment="1" applyProtection="1">
      <alignment horizontal="right" vertical="center"/>
    </xf>
    <xf numFmtId="164" fontId="4" fillId="0" borderId="21" xfId="1" applyFont="1" applyFill="1" applyBorder="1" applyAlignment="1" applyProtection="1">
      <alignment vertical="center"/>
    </xf>
    <xf numFmtId="169" fontId="4" fillId="0" borderId="0" xfId="0" applyNumberFormat="1" applyFont="1" applyBorder="1" applyAlignment="1" applyProtection="1">
      <alignment vertical="center"/>
    </xf>
    <xf numFmtId="172" fontId="4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27" fillId="0" borderId="21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33" fillId="2" borderId="22" xfId="0" applyFont="1" applyFill="1" applyBorder="1" applyAlignment="1" applyProtection="1">
      <alignment horizontal="center" vertical="center" wrapText="1"/>
    </xf>
    <xf numFmtId="0" fontId="33" fillId="2" borderId="23" xfId="0" applyFont="1" applyFill="1" applyBorder="1" applyAlignment="1" applyProtection="1">
      <alignment horizontal="center" vertical="center" wrapText="1"/>
    </xf>
    <xf numFmtId="0" fontId="17" fillId="3" borderId="24" xfId="0" applyFont="1" applyFill="1" applyBorder="1" applyAlignment="1" applyProtection="1">
      <alignment vertical="center"/>
    </xf>
    <xf numFmtId="0" fontId="27" fillId="3" borderId="25" xfId="0" applyFont="1" applyFill="1" applyBorder="1" applyAlignment="1" applyProtection="1">
      <alignment vertical="center"/>
    </xf>
    <xf numFmtId="169" fontId="4" fillId="3" borderId="25" xfId="0" applyNumberFormat="1" applyFont="1" applyFill="1" applyBorder="1" applyAlignment="1" applyProtection="1">
      <alignment vertical="center"/>
    </xf>
    <xf numFmtId="172" fontId="4" fillId="3" borderId="25" xfId="0" applyNumberFormat="1" applyFont="1" applyFill="1" applyBorder="1" applyAlignment="1" applyProtection="1">
      <alignment horizontal="center" vertical="center"/>
    </xf>
    <xf numFmtId="169" fontId="4" fillId="3" borderId="26" xfId="0" applyNumberFormat="1" applyFont="1" applyFill="1" applyBorder="1" applyAlignment="1" applyProtection="1">
      <alignment vertical="center"/>
    </xf>
    <xf numFmtId="0" fontId="27" fillId="0" borderId="5" xfId="0" applyFont="1" applyBorder="1" applyAlignment="1" applyProtection="1">
      <alignment vertical="center"/>
    </xf>
    <xf numFmtId="169" fontId="4" fillId="0" borderId="3" xfId="0" applyNumberFormat="1" applyFont="1" applyBorder="1" applyAlignment="1" applyProtection="1">
      <alignment vertical="center"/>
    </xf>
    <xf numFmtId="172" fontId="4" fillId="0" borderId="3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0" fontId="11" fillId="0" borderId="7" xfId="0" applyFont="1" applyBorder="1" applyProtection="1"/>
    <xf numFmtId="0" fontId="11" fillId="0" borderId="21" xfId="0" applyFont="1" applyBorder="1" applyProtection="1"/>
    <xf numFmtId="0" fontId="10" fillId="0" borderId="27" xfId="0" applyFont="1" applyBorder="1" applyProtection="1"/>
    <xf numFmtId="0" fontId="11" fillId="0" borderId="28" xfId="0" applyFont="1" applyBorder="1" applyProtection="1"/>
    <xf numFmtId="0" fontId="10" fillId="0" borderId="29" xfId="0" applyFont="1" applyBorder="1" applyProtection="1"/>
    <xf numFmtId="0" fontId="4" fillId="0" borderId="8" xfId="0" applyFont="1" applyBorder="1" applyAlignment="1" applyProtection="1">
      <alignment horizontal="left" vertical="center" indent="1"/>
    </xf>
    <xf numFmtId="0" fontId="4" fillId="0" borderId="18" xfId="0" applyFont="1" applyBorder="1" applyAlignment="1" applyProtection="1">
      <alignment horizontal="left" vertical="center" indent="1"/>
    </xf>
    <xf numFmtId="0" fontId="4" fillId="0" borderId="18" xfId="0" applyFont="1" applyBorder="1" applyProtection="1"/>
    <xf numFmtId="0" fontId="4" fillId="0" borderId="8" xfId="0" applyFont="1" applyBorder="1" applyAlignment="1" applyProtection="1">
      <alignment horizontal="center" vertical="center"/>
    </xf>
    <xf numFmtId="0" fontId="11" fillId="0" borderId="7" xfId="0" applyFont="1" applyBorder="1"/>
    <xf numFmtId="0" fontId="11" fillId="0" borderId="21" xfId="0" applyFont="1" applyBorder="1"/>
    <xf numFmtId="0" fontId="11" fillId="0" borderId="28" xfId="0" applyFont="1" applyBorder="1"/>
    <xf numFmtId="0" fontId="11" fillId="0" borderId="0" xfId="0" applyFont="1" applyBorder="1"/>
    <xf numFmtId="0" fontId="4" fillId="0" borderId="8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8" xfId="0" applyFont="1" applyBorder="1"/>
    <xf numFmtId="0" fontId="4" fillId="0" borderId="30" xfId="0" applyFont="1" applyBorder="1" applyProtection="1"/>
    <xf numFmtId="0" fontId="33" fillId="2" borderId="31" xfId="0" applyFont="1" applyFill="1" applyBorder="1" applyAlignment="1" applyProtection="1">
      <alignment horizontal="center" vertical="center"/>
    </xf>
    <xf numFmtId="0" fontId="33" fillId="2" borderId="32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left" vertical="center" indent="1"/>
      <protection locked="0"/>
    </xf>
    <xf numFmtId="169" fontId="4" fillId="0" borderId="5" xfId="0" applyNumberFormat="1" applyFont="1" applyFill="1" applyBorder="1" applyAlignment="1" applyProtection="1">
      <alignment vertical="center"/>
    </xf>
    <xf numFmtId="170" fontId="4" fillId="0" borderId="0" xfId="0" applyNumberFormat="1" applyFont="1" applyFill="1" applyBorder="1" applyAlignment="1" applyProtection="1">
      <alignment horizontal="right" vertical="center"/>
    </xf>
    <xf numFmtId="169" fontId="4" fillId="0" borderId="0" xfId="0" applyNumberFormat="1" applyFont="1" applyFill="1" applyBorder="1" applyAlignment="1" applyProtection="1">
      <alignment vertical="center"/>
    </xf>
    <xf numFmtId="171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left" vertical="center" indent="1"/>
    </xf>
    <xf numFmtId="0" fontId="28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/>
    <xf numFmtId="0" fontId="11" fillId="0" borderId="21" xfId="0" applyFont="1" applyFill="1" applyBorder="1" applyProtection="1"/>
    <xf numFmtId="0" fontId="10" fillId="0" borderId="27" xfId="0" applyFont="1" applyFill="1" applyBorder="1" applyProtection="1"/>
    <xf numFmtId="0" fontId="11" fillId="0" borderId="28" xfId="0" applyFont="1" applyFill="1" applyBorder="1" applyProtection="1"/>
    <xf numFmtId="0" fontId="10" fillId="0" borderId="29" xfId="0" applyFont="1" applyFill="1" applyBorder="1" applyProtection="1"/>
    <xf numFmtId="0" fontId="4" fillId="0" borderId="8" xfId="0" applyFont="1" applyFill="1" applyBorder="1" applyAlignment="1" applyProtection="1">
      <alignment horizontal="left" vertical="center" indent="1"/>
    </xf>
    <xf numFmtId="0" fontId="4" fillId="0" borderId="18" xfId="0" applyFont="1" applyFill="1" applyBorder="1" applyProtection="1"/>
    <xf numFmtId="0" fontId="11" fillId="0" borderId="7" xfId="0" applyFont="1" applyFill="1" applyBorder="1" applyProtection="1"/>
    <xf numFmtId="175" fontId="4" fillId="0" borderId="3" xfId="2" applyNumberFormat="1" applyFont="1" applyFill="1" applyBorder="1" applyAlignment="1" applyProtection="1">
      <alignment horizontal="right" vertical="center"/>
      <protection locked="0"/>
    </xf>
    <xf numFmtId="164" fontId="4" fillId="0" borderId="5" xfId="1" applyFont="1" applyFill="1" applyBorder="1" applyAlignment="1" applyProtection="1">
      <alignment vertical="center"/>
    </xf>
    <xf numFmtId="175" fontId="4" fillId="0" borderId="6" xfId="2" applyNumberFormat="1" applyFont="1" applyFill="1" applyBorder="1" applyAlignment="1" applyProtection="1">
      <alignment horizontal="right" vertical="center"/>
    </xf>
    <xf numFmtId="174" fontId="34" fillId="0" borderId="6" xfId="0" applyNumberFormat="1" applyFont="1" applyFill="1" applyBorder="1" applyAlignment="1" applyProtection="1">
      <alignment vertical="center"/>
    </xf>
    <xf numFmtId="169" fontId="4" fillId="0" borderId="3" xfId="0" applyNumberFormat="1" applyFont="1" applyBorder="1" applyAlignment="1" applyProtection="1">
      <alignment vertical="center"/>
      <protection locked="0"/>
    </xf>
    <xf numFmtId="170" fontId="4" fillId="0" borderId="5" xfId="0" applyNumberFormat="1" applyFont="1" applyFill="1" applyBorder="1" applyAlignment="1" applyProtection="1">
      <alignment horizontal="right" vertical="center"/>
      <protection locked="0"/>
    </xf>
    <xf numFmtId="169" fontId="4" fillId="0" borderId="5" xfId="0" applyNumberFormat="1" applyFont="1" applyFill="1" applyBorder="1" applyAlignment="1" applyProtection="1">
      <alignment vertical="center"/>
      <protection locked="0"/>
    </xf>
    <xf numFmtId="173" fontId="4" fillId="0" borderId="0" xfId="0" applyNumberFormat="1" applyFont="1" applyAlignment="1" applyProtection="1">
      <alignment horizontal="left" vertical="top"/>
      <protection locked="0"/>
    </xf>
    <xf numFmtId="176" fontId="4" fillId="0" borderId="0" xfId="0" applyNumberFormat="1" applyFont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center" indent="1"/>
    </xf>
    <xf numFmtId="0" fontId="10" fillId="0" borderId="4" xfId="0" applyFont="1" applyBorder="1" applyAlignment="1" applyProtection="1">
      <alignment horizontal="left" vertical="center" indent="1"/>
      <protection locked="0"/>
    </xf>
    <xf numFmtId="173" fontId="4" fillId="0" borderId="4" xfId="0" applyNumberFormat="1" applyFont="1" applyFill="1" applyBorder="1" applyAlignment="1" applyProtection="1">
      <alignment horizontal="left" vertical="center" indent="3"/>
      <protection locked="0"/>
    </xf>
    <xf numFmtId="173" fontId="4" fillId="0" borderId="4" xfId="0" applyNumberFormat="1" applyFont="1" applyFill="1" applyBorder="1" applyAlignment="1" applyProtection="1">
      <alignment horizontal="left" vertical="center" indent="3"/>
    </xf>
    <xf numFmtId="173" fontId="4" fillId="0" borderId="5" xfId="0" applyNumberFormat="1" applyFont="1" applyFill="1" applyBorder="1" applyAlignment="1" applyProtection="1">
      <alignment horizontal="left" vertical="center" indent="3"/>
      <protection locked="0"/>
    </xf>
    <xf numFmtId="173" fontId="3" fillId="0" borderId="5" xfId="0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8" fontId="4" fillId="0" borderId="3" xfId="0" applyNumberFormat="1" applyFont="1" applyFill="1" applyBorder="1" applyAlignment="1" applyProtection="1">
      <alignment horizontal="right" vertical="center"/>
    </xf>
    <xf numFmtId="8" fontId="3" fillId="0" borderId="3" xfId="0" applyNumberFormat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left" vertical="center"/>
    </xf>
    <xf numFmtId="8" fontId="22" fillId="2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16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6" fontId="5" fillId="0" borderId="0" xfId="0" applyNumberFormat="1" applyFont="1" applyAlignment="1" applyProtection="1">
      <alignment horizontal="left" vertical="center"/>
    </xf>
    <xf numFmtId="167" fontId="3" fillId="0" borderId="0" xfId="0" applyNumberFormat="1" applyFont="1" applyAlignment="1" applyProtection="1">
      <alignment horizontal="left" vertical="center"/>
    </xf>
    <xf numFmtId="167" fontId="3" fillId="0" borderId="0" xfId="0" applyNumberFormat="1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8" fontId="3" fillId="0" borderId="0" xfId="0" applyNumberFormat="1" applyFont="1" applyBorder="1" applyAlignment="1" applyProtection="1">
      <alignment horizontal="right" vertical="center"/>
    </xf>
    <xf numFmtId="167" fontId="3" fillId="0" borderId="0" xfId="0" applyNumberFormat="1" applyFont="1" applyBorder="1" applyAlignment="1" applyProtection="1">
      <alignment horizontal="right" vertical="center"/>
    </xf>
    <xf numFmtId="0" fontId="35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165" fontId="9" fillId="3" borderId="4" xfId="0" applyNumberFormat="1" applyFont="1" applyFill="1" applyBorder="1" applyAlignment="1" applyProtection="1">
      <alignment horizontal="center" vertical="center"/>
    </xf>
    <xf numFmtId="165" fontId="9" fillId="3" borderId="5" xfId="0" applyNumberFormat="1" applyFont="1" applyFill="1" applyBorder="1" applyAlignment="1" applyProtection="1">
      <alignment horizontal="center" vertical="center"/>
    </xf>
    <xf numFmtId="165" fontId="9" fillId="3" borderId="6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/>
    </xf>
    <xf numFmtId="1" fontId="4" fillId="0" borderId="3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</xf>
    <xf numFmtId="1" fontId="4" fillId="0" borderId="18" xfId="0" applyNumberFormat="1" applyFont="1" applyBorder="1" applyAlignment="1" applyProtection="1">
      <alignment horizontal="center" vertical="center"/>
    </xf>
    <xf numFmtId="1" fontId="4" fillId="0" borderId="30" xfId="0" applyNumberFormat="1" applyFont="1" applyBorder="1" applyAlignment="1" applyProtection="1">
      <alignment horizontal="center" vertical="center"/>
    </xf>
    <xf numFmtId="0" fontId="33" fillId="2" borderId="33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 wrapText="1"/>
    </xf>
    <xf numFmtId="0" fontId="33" fillId="2" borderId="20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33" fillId="2" borderId="33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33" fillId="2" borderId="34" xfId="0" applyFont="1" applyFill="1" applyBorder="1" applyAlignment="1" applyProtection="1">
      <alignment horizontal="center" vertical="center"/>
    </xf>
    <xf numFmtId="0" fontId="33" fillId="2" borderId="35" xfId="0" applyFont="1" applyFill="1" applyBorder="1" applyAlignment="1" applyProtection="1">
      <alignment horizontal="center" vertical="center"/>
    </xf>
    <xf numFmtId="0" fontId="33" fillId="2" borderId="36" xfId="0" applyFont="1" applyFill="1" applyBorder="1" applyAlignment="1" applyProtection="1">
      <alignment horizontal="center" vertical="center"/>
    </xf>
    <xf numFmtId="0" fontId="33" fillId="2" borderId="17" xfId="0" applyFont="1" applyFill="1" applyBorder="1" applyAlignment="1" applyProtection="1">
      <alignment horizontal="center" vertical="center"/>
    </xf>
    <xf numFmtId="0" fontId="33" fillId="2" borderId="37" xfId="0" applyFont="1" applyFill="1" applyBorder="1" applyAlignment="1" applyProtection="1">
      <alignment horizontal="center" vertical="center"/>
    </xf>
    <xf numFmtId="0" fontId="33" fillId="2" borderId="38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33" fillId="2" borderId="39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top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 customBuiltin="1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15875</xdr:colOff>
      <xdr:row>28</xdr:row>
      <xdr:rowOff>63500</xdr:rowOff>
    </xdr:from>
    <xdr:ext cx="441810" cy="188359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68900" y="6223000"/>
          <a:ext cx="441810" cy="156966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Dept ID:</a:t>
          </a:r>
        </a:p>
      </xdr:txBody>
    </xdr:sp>
    <xdr:clientData/>
  </xdr:oneCellAnchor>
  <xdr:oneCellAnchor>
    <xdr:from>
      <xdr:col>7</xdr:col>
      <xdr:colOff>38100</xdr:colOff>
      <xdr:row>30</xdr:row>
      <xdr:rowOff>63500</xdr:rowOff>
    </xdr:from>
    <xdr:ext cx="467564" cy="151132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533900" y="7064375"/>
          <a:ext cx="467564" cy="151132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Account:</a:t>
          </a:r>
        </a:p>
      </xdr:txBody>
    </xdr:sp>
    <xdr:clientData/>
  </xdr:oneCellAnchor>
  <xdr:oneCellAnchor>
    <xdr:from>
      <xdr:col>7</xdr:col>
      <xdr:colOff>38100</xdr:colOff>
      <xdr:row>32</xdr:row>
      <xdr:rowOff>63500</xdr:rowOff>
    </xdr:from>
    <xdr:ext cx="409743" cy="188359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181600" y="7035800"/>
          <a:ext cx="409743" cy="156966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Project:</a:t>
          </a:r>
        </a:p>
      </xdr:txBody>
    </xdr:sp>
    <xdr:clientData/>
  </xdr:oneCellAnchor>
  <xdr:oneCellAnchor>
    <xdr:from>
      <xdr:col>7</xdr:col>
      <xdr:colOff>38100</xdr:colOff>
      <xdr:row>34</xdr:row>
      <xdr:rowOff>63500</xdr:rowOff>
    </xdr:from>
    <xdr:ext cx="563552" cy="151132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533900" y="7864475"/>
          <a:ext cx="563552" cy="151132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Activity ID:</a:t>
          </a:r>
        </a:p>
      </xdr:txBody>
    </xdr:sp>
    <xdr:clientData/>
  </xdr:oneCellAnchor>
  <xdr:oneCellAnchor>
    <xdr:from>
      <xdr:col>7</xdr:col>
      <xdr:colOff>38100</xdr:colOff>
      <xdr:row>36</xdr:row>
      <xdr:rowOff>63500</xdr:rowOff>
    </xdr:from>
    <xdr:ext cx="928058" cy="188359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181600" y="7848600"/>
          <a:ext cx="833143" cy="156966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Resource Type:</a:t>
          </a:r>
        </a:p>
      </xdr:txBody>
    </xdr:sp>
    <xdr:clientData/>
  </xdr:oneCellAnchor>
  <xdr:oneCellAnchor>
    <xdr:from>
      <xdr:col>7</xdr:col>
      <xdr:colOff>38100</xdr:colOff>
      <xdr:row>38</xdr:row>
      <xdr:rowOff>63500</xdr:rowOff>
    </xdr:from>
    <xdr:ext cx="554156" cy="334925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181600" y="8661400"/>
          <a:ext cx="544602" cy="26597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</a:t>
          </a:r>
        </a:p>
        <a:p>
          <a:pPr algn="l" rtl="0">
            <a:lnSpc>
              <a:spcPts val="9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7</xdr:col>
      <xdr:colOff>38100</xdr:colOff>
      <xdr:row>40</xdr:row>
      <xdr:rowOff>63500</xdr:rowOff>
    </xdr:from>
    <xdr:ext cx="294327" cy="188359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181600" y="8661400"/>
          <a:ext cx="294327" cy="156966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oneCellAnchor>
  <xdr:twoCellAnchor>
    <xdr:from>
      <xdr:col>0</xdr:col>
      <xdr:colOff>82550</xdr:colOff>
      <xdr:row>1</xdr:row>
      <xdr:rowOff>368300</xdr:rowOff>
    </xdr:from>
    <xdr:to>
      <xdr:col>11</xdr:col>
      <xdr:colOff>53975</xdr:colOff>
      <xdr:row>1</xdr:row>
      <xdr:rowOff>968375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1600" y="520700"/>
          <a:ext cx="83820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defRPr sz="1000"/>
          </a:pPr>
          <a:r>
            <a:rPr lang="en-US" sz="3200" b="0" i="0" u="none" strike="noStrike" baseline="0">
              <a:solidFill>
                <a:srgbClr val="F1F5FA"/>
              </a:solidFill>
              <a:latin typeface="Arial"/>
              <a:ea typeface="Arial"/>
              <a:cs typeface="Arial"/>
            </a:rPr>
            <a:t>PRINT ON COMPANY LETTERHEAD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9"/>
  <sheetViews>
    <sheetView showGridLines="0" showZeros="0" tabSelected="1" view="pageLayout" zoomScaleNormal="100" workbookViewId="0">
      <selection activeCell="D36" sqref="D36"/>
    </sheetView>
  </sheetViews>
  <sheetFormatPr defaultColWidth="10.85546875" defaultRowHeight="12.75"/>
  <cols>
    <col min="1" max="1" width="2" style="3" customWidth="1"/>
    <col min="2" max="3" width="14.28515625" style="3" customWidth="1"/>
    <col min="4" max="4" width="40.28515625" style="3" customWidth="1"/>
    <col min="5" max="5" width="1.7109375" style="3" customWidth="1"/>
    <col min="6" max="6" width="5.140625" style="3" customWidth="1"/>
    <col min="7" max="7" width="2.28515625" style="3" customWidth="1"/>
    <col min="8" max="8" width="9.140625" style="3" customWidth="1"/>
    <col min="9" max="9" width="26.85546875" style="3" customWidth="1"/>
    <col min="10" max="10" width="4.7109375" style="3" customWidth="1"/>
    <col min="11" max="11" width="2.28515625" style="3" customWidth="1"/>
    <col min="12" max="12" width="1.7109375" style="3" customWidth="1"/>
    <col min="13" max="16384" width="10.85546875" style="3"/>
  </cols>
  <sheetData>
    <row r="1" spans="1:12">
      <c r="A1" s="2"/>
      <c r="B1" s="2"/>
      <c r="C1" s="2"/>
    </row>
    <row r="2" spans="1:12" ht="156" customHeight="1">
      <c r="A2" s="4"/>
      <c r="B2" s="30"/>
      <c r="C2" s="30"/>
      <c r="D2" s="30"/>
      <c r="E2" s="31"/>
      <c r="F2" s="31"/>
      <c r="G2" s="31"/>
      <c r="H2" s="31"/>
      <c r="I2" s="31"/>
      <c r="J2" s="31"/>
    </row>
    <row r="3" spans="1:12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.95" customHeight="1"/>
    <row r="5" spans="1:12" ht="24.95" customHeight="1">
      <c r="A5" s="34" t="s">
        <v>130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7" customFormat="1" ht="9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>
      <c r="A8" s="3" t="s">
        <v>1</v>
      </c>
      <c r="E8" s="8" t="s">
        <v>2</v>
      </c>
      <c r="F8" s="8"/>
      <c r="G8" s="8"/>
      <c r="H8" s="8"/>
      <c r="I8" s="8"/>
    </row>
    <row r="9" spans="1:12" ht="5.0999999999999996" customHeight="1" thickBot="1">
      <c r="A9" s="9"/>
      <c r="E9" s="9"/>
      <c r="F9" s="9"/>
      <c r="G9" s="9"/>
      <c r="H9" s="9"/>
      <c r="I9" s="9"/>
    </row>
    <row r="10" spans="1:12" ht="9.9499999999999993" customHeight="1" thickTop="1">
      <c r="B10" s="26"/>
      <c r="C10" s="26"/>
      <c r="E10" s="76"/>
      <c r="F10" s="77"/>
      <c r="G10" s="77"/>
      <c r="H10" s="77"/>
      <c r="I10" s="77"/>
      <c r="J10" s="77"/>
      <c r="K10" s="77"/>
      <c r="L10" s="78"/>
    </row>
    <row r="11" spans="1:12">
      <c r="B11" s="1" t="s">
        <v>3</v>
      </c>
      <c r="C11" s="11"/>
      <c r="D11" s="7"/>
      <c r="E11" s="79"/>
      <c r="F11" s="198" t="s">
        <v>84</v>
      </c>
      <c r="G11" s="198"/>
      <c r="H11" s="198"/>
      <c r="I11" s="198"/>
      <c r="J11" s="198"/>
      <c r="K11" s="198"/>
      <c r="L11" s="80"/>
    </row>
    <row r="12" spans="1:12">
      <c r="B12" s="11" t="s">
        <v>4</v>
      </c>
      <c r="C12" s="11"/>
      <c r="D12" s="7"/>
      <c r="E12" s="79"/>
      <c r="F12" s="198"/>
      <c r="G12" s="198"/>
      <c r="H12" s="198"/>
      <c r="I12" s="198"/>
      <c r="J12" s="198"/>
      <c r="K12" s="198"/>
      <c r="L12" s="80"/>
    </row>
    <row r="13" spans="1:12">
      <c r="B13" s="11" t="s">
        <v>5</v>
      </c>
      <c r="C13" s="11"/>
      <c r="D13" s="7"/>
      <c r="E13" s="79"/>
      <c r="F13" s="198"/>
      <c r="G13" s="198"/>
      <c r="H13" s="198"/>
      <c r="I13" s="198"/>
      <c r="J13" s="198"/>
      <c r="K13" s="198"/>
      <c r="L13" s="80"/>
    </row>
    <row r="14" spans="1:12">
      <c r="B14" s="11" t="s">
        <v>6</v>
      </c>
      <c r="C14" s="11"/>
      <c r="D14" s="7"/>
      <c r="E14" s="79"/>
      <c r="F14" s="198"/>
      <c r="G14" s="198"/>
      <c r="H14" s="198"/>
      <c r="I14" s="198"/>
      <c r="J14" s="198"/>
      <c r="K14" s="198"/>
      <c r="L14" s="80"/>
    </row>
    <row r="15" spans="1:12" ht="9.9499999999999993" customHeight="1" thickBot="1">
      <c r="E15" s="81"/>
      <c r="F15" s="82"/>
      <c r="G15" s="82"/>
      <c r="H15" s="82"/>
      <c r="I15" s="82"/>
      <c r="J15" s="82"/>
      <c r="K15" s="82"/>
      <c r="L15" s="83"/>
    </row>
    <row r="16" spans="1:12" ht="13.5" thickTop="1"/>
    <row r="18" spans="1:12" ht="15.95" customHeight="1">
      <c r="E18" s="4"/>
      <c r="F18" s="4"/>
      <c r="G18" s="4"/>
      <c r="H18" s="4"/>
      <c r="I18" s="4"/>
      <c r="J18" s="4"/>
      <c r="K18" s="4"/>
      <c r="L18" s="4"/>
    </row>
    <row r="19" spans="1:12" ht="15.95" customHeight="1">
      <c r="A19" s="3" t="s">
        <v>7</v>
      </c>
      <c r="D19" s="12" t="s">
        <v>8</v>
      </c>
    </row>
    <row r="20" spans="1:12" ht="15.95" customHeight="1">
      <c r="D20" s="12"/>
    </row>
    <row r="21" spans="1:12" ht="15.95" customHeight="1">
      <c r="A21" s="3" t="s">
        <v>129</v>
      </c>
      <c r="D21" s="27" t="s">
        <v>82</v>
      </c>
    </row>
    <row r="22" spans="1:12" ht="15.95" customHeight="1"/>
    <row r="23" spans="1:12" ht="15.95" customHeight="1">
      <c r="A23" s="3" t="s">
        <v>80</v>
      </c>
      <c r="D23" s="27" t="s">
        <v>81</v>
      </c>
    </row>
    <row r="24" spans="1:12" ht="15.95" customHeight="1"/>
    <row r="25" spans="1:12" ht="15.95" customHeight="1">
      <c r="A25" s="3" t="s">
        <v>9</v>
      </c>
      <c r="D25" s="27" t="s">
        <v>83</v>
      </c>
    </row>
    <row r="26" spans="1:12" ht="15.95" customHeight="1">
      <c r="D26" s="12"/>
    </row>
    <row r="27" spans="1:12" ht="15.95" customHeight="1">
      <c r="A27" s="13" t="s">
        <v>10</v>
      </c>
      <c r="B27" s="13"/>
      <c r="C27" s="14" t="s">
        <v>11</v>
      </c>
      <c r="D27" s="166" t="s">
        <v>85</v>
      </c>
      <c r="G27" s="28"/>
      <c r="H27" s="197" t="s">
        <v>12</v>
      </c>
      <c r="I27" s="197"/>
      <c r="J27" s="197"/>
      <c r="K27" s="28"/>
    </row>
    <row r="28" spans="1:12" ht="15.95" customHeight="1">
      <c r="A28" s="13"/>
      <c r="B28" s="13"/>
      <c r="C28" s="14" t="s">
        <v>13</v>
      </c>
      <c r="D28" s="167" t="s">
        <v>85</v>
      </c>
      <c r="G28" s="69"/>
      <c r="H28" s="70"/>
      <c r="I28" s="70"/>
      <c r="J28" s="70"/>
      <c r="K28" s="69"/>
    </row>
    <row r="29" spans="1:12" ht="15.95" customHeight="1">
      <c r="A29" s="13"/>
      <c r="B29" s="13"/>
      <c r="C29" s="14" t="s">
        <v>14</v>
      </c>
      <c r="D29" s="199" t="s">
        <v>85</v>
      </c>
      <c r="E29" s="199"/>
      <c r="G29" s="69"/>
      <c r="H29" s="73"/>
      <c r="I29" s="201">
        <v>3130500000</v>
      </c>
      <c r="J29" s="202"/>
      <c r="K29" s="71"/>
    </row>
    <row r="30" spans="1:12" ht="15.95" customHeight="1">
      <c r="A30" s="13"/>
      <c r="B30" s="13"/>
      <c r="C30" s="13"/>
      <c r="D30" s="199"/>
      <c r="E30" s="199"/>
      <c r="G30" s="69"/>
      <c r="H30" s="74"/>
      <c r="I30" s="201"/>
      <c r="J30" s="202"/>
      <c r="K30" s="71"/>
    </row>
    <row r="31" spans="1:12" ht="15.95" customHeight="1">
      <c r="A31" s="13"/>
      <c r="B31" s="13"/>
      <c r="C31" s="13"/>
      <c r="D31" s="199"/>
      <c r="E31" s="199"/>
      <c r="G31" s="69"/>
      <c r="H31" s="73"/>
      <c r="I31" s="201">
        <v>527980</v>
      </c>
      <c r="J31" s="202"/>
      <c r="K31" s="71"/>
    </row>
    <row r="32" spans="1:12" ht="15.95" customHeight="1">
      <c r="D32" s="12"/>
      <c r="G32" s="69"/>
      <c r="H32" s="74"/>
      <c r="I32" s="201"/>
      <c r="J32" s="202"/>
      <c r="K32" s="71"/>
    </row>
    <row r="33" spans="1:13" ht="15.95" customHeight="1">
      <c r="D33" s="12"/>
      <c r="G33" s="69"/>
      <c r="H33" s="73"/>
      <c r="I33" s="206" t="s">
        <v>51</v>
      </c>
      <c r="J33" s="207"/>
      <c r="K33" s="71"/>
    </row>
    <row r="34" spans="1:13" ht="15.95" customHeight="1">
      <c r="A34" s="3" t="s">
        <v>15</v>
      </c>
      <c r="D34" s="60" t="s">
        <v>133</v>
      </c>
      <c r="G34" s="69"/>
      <c r="H34" s="74"/>
      <c r="I34" s="206"/>
      <c r="J34" s="207"/>
      <c r="K34" s="71"/>
    </row>
    <row r="35" spans="1:13" ht="15.95" customHeight="1">
      <c r="D35" s="12"/>
      <c r="G35" s="69"/>
      <c r="H35" s="73"/>
      <c r="I35" s="201" t="s">
        <v>134</v>
      </c>
      <c r="J35" s="202"/>
      <c r="K35" s="71"/>
    </row>
    <row r="36" spans="1:13" ht="15.95" customHeight="1">
      <c r="A36" s="3" t="s">
        <v>16</v>
      </c>
      <c r="D36" s="27" t="s">
        <v>132</v>
      </c>
      <c r="G36" s="69"/>
      <c r="H36" s="74"/>
      <c r="I36" s="201"/>
      <c r="J36" s="202"/>
      <c r="K36" s="71"/>
    </row>
    <row r="37" spans="1:13" ht="15.95" customHeight="1">
      <c r="D37" s="12"/>
      <c r="G37" s="69"/>
      <c r="H37" s="73"/>
      <c r="I37" s="201" t="s">
        <v>17</v>
      </c>
      <c r="J37" s="202"/>
      <c r="K37" s="71"/>
    </row>
    <row r="38" spans="1:13" ht="15.95" customHeight="1">
      <c r="A38" s="3" t="s">
        <v>18</v>
      </c>
      <c r="D38" s="61" t="s">
        <v>131</v>
      </c>
      <c r="G38" s="69"/>
      <c r="H38" s="74"/>
      <c r="I38" s="201"/>
      <c r="J38" s="202"/>
      <c r="K38" s="71"/>
    </row>
    <row r="39" spans="1:13" ht="15.95" customHeight="1">
      <c r="D39" s="12"/>
      <c r="G39" s="69"/>
      <c r="H39" s="200"/>
      <c r="I39" s="201"/>
      <c r="J39" s="202"/>
      <c r="K39" s="71"/>
    </row>
    <row r="40" spans="1:13" s="15" customFormat="1" ht="15.95" customHeight="1">
      <c r="A40" s="15" t="s">
        <v>19</v>
      </c>
      <c r="D40" s="75">
        <f>Invoice!E41</f>
        <v>0</v>
      </c>
      <c r="G40" s="69"/>
      <c r="H40" s="200"/>
      <c r="I40" s="201"/>
      <c r="J40" s="202"/>
      <c r="K40" s="72"/>
    </row>
    <row r="41" spans="1:13" ht="15.95" customHeight="1">
      <c r="G41" s="69"/>
      <c r="H41" s="203"/>
      <c r="I41" s="204"/>
      <c r="J41" s="205"/>
      <c r="K41" s="69"/>
    </row>
    <row r="42" spans="1:13" ht="15.95" customHeight="1">
      <c r="G42" s="69"/>
      <c r="H42" s="203"/>
      <c r="I42" s="204"/>
      <c r="J42" s="205"/>
      <c r="K42" s="69"/>
    </row>
    <row r="43" spans="1:13" ht="15.95" customHeight="1">
      <c r="G43" s="69"/>
      <c r="H43" s="69"/>
      <c r="I43" s="69"/>
      <c r="J43" s="69"/>
      <c r="K43" s="69"/>
    </row>
    <row r="44" spans="1:13" ht="21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4"/>
    </row>
    <row r="45" spans="1:13" s="10" customFormat="1" ht="15.95" customHeight="1">
      <c r="A45" s="18" t="s">
        <v>20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6"/>
    </row>
    <row r="46" spans="1:13" s="10" customFormat="1" ht="14.1" customHeight="1">
      <c r="A46" s="17"/>
      <c r="B46" s="18" t="s">
        <v>21</v>
      </c>
      <c r="C46" s="18"/>
      <c r="D46" s="18"/>
      <c r="E46" s="18"/>
      <c r="F46" s="18"/>
      <c r="G46" s="18"/>
      <c r="H46" s="29"/>
      <c r="I46" s="29"/>
      <c r="J46" s="29"/>
      <c r="K46" s="29"/>
      <c r="L46" s="18"/>
      <c r="M46" s="16"/>
    </row>
    <row r="47" spans="1:13" s="10" customFormat="1" ht="44.1" customHeight="1">
      <c r="A47" s="18"/>
      <c r="B47" s="18"/>
      <c r="C47" s="18"/>
      <c r="D47" s="18"/>
      <c r="E47" s="32"/>
      <c r="F47" s="32"/>
      <c r="G47" s="32"/>
      <c r="H47" s="32"/>
      <c r="I47" s="32"/>
      <c r="J47" s="33"/>
      <c r="K47" s="33"/>
      <c r="L47" s="18"/>
      <c r="M47" s="16"/>
    </row>
    <row r="48" spans="1:13" s="10" customFormat="1" ht="14.1" customHeight="1">
      <c r="A48" s="19"/>
      <c r="B48" s="19"/>
      <c r="C48" s="19"/>
      <c r="D48" s="19"/>
      <c r="E48" s="20" t="s">
        <v>128</v>
      </c>
      <c r="F48" s="20"/>
      <c r="G48" s="21"/>
      <c r="H48" s="21"/>
      <c r="I48" s="21"/>
      <c r="J48" s="35" t="s">
        <v>53</v>
      </c>
      <c r="K48" s="35" t="s">
        <v>52</v>
      </c>
      <c r="L48" s="22"/>
      <c r="M48" s="16"/>
    </row>
    <row r="49" spans="5:13">
      <c r="E49" s="4"/>
      <c r="F49" s="4"/>
      <c r="G49" s="4"/>
      <c r="L49" s="4"/>
      <c r="M49" s="4"/>
    </row>
  </sheetData>
  <sheetProtection sheet="1" objects="1" scenarios="1" selectLockedCells="1"/>
  <mergeCells count="10">
    <mergeCell ref="H27:J27"/>
    <mergeCell ref="F11:K14"/>
    <mergeCell ref="D29:E31"/>
    <mergeCell ref="H39:J40"/>
    <mergeCell ref="H41:J42"/>
    <mergeCell ref="I29:J30"/>
    <mergeCell ref="I31:J32"/>
    <mergeCell ref="I33:J34"/>
    <mergeCell ref="I35:J36"/>
    <mergeCell ref="I37:J38"/>
  </mergeCells>
  <phoneticPr fontId="15" type="noConversion"/>
  <printOptions horizontalCentered="1" gridLinesSet="0"/>
  <pageMargins left="0.75" right="0.5" top="1" bottom="1" header="0" footer="0"/>
  <pageSetup scale="75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showZeros="0" view="pageLayout" zoomScaleNormal="100" workbookViewId="0">
      <selection activeCell="M10" sqref="M10"/>
    </sheetView>
  </sheetViews>
  <sheetFormatPr defaultColWidth="10.85546875" defaultRowHeight="12.75"/>
  <cols>
    <col min="1" max="1" width="6.42578125" style="59" customWidth="1"/>
    <col min="2" max="2" width="1.28515625" style="54" customWidth="1"/>
    <col min="3" max="3" width="1.28515625" style="55" customWidth="1"/>
    <col min="4" max="4" width="1.28515625" style="54" customWidth="1"/>
    <col min="5" max="5" width="1.28515625" style="56" customWidth="1"/>
    <col min="6" max="6" width="25" style="57" customWidth="1"/>
    <col min="7" max="7" width="11.42578125" customWidth="1"/>
    <col min="8" max="9" width="10.85546875" style="10" customWidth="1"/>
    <col min="10" max="10" width="10" style="10" customWidth="1"/>
    <col min="11" max="11" width="10.85546875" style="10" customWidth="1"/>
    <col min="12" max="12" width="9.28515625" style="10" customWidth="1"/>
    <col min="13" max="13" width="12.42578125" style="58" customWidth="1"/>
    <col min="14" max="16384" width="10.85546875" style="10"/>
  </cols>
  <sheetData>
    <row r="1" spans="1:13" ht="24" customHeight="1">
      <c r="A1" s="118" t="s">
        <v>135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1.1" customHeight="1">
      <c r="A2" s="151" t="s">
        <v>138</v>
      </c>
      <c r="B2" s="152"/>
      <c r="C2" s="152"/>
      <c r="D2" s="152"/>
      <c r="E2" s="152"/>
      <c r="F2" s="152"/>
      <c r="G2" s="152"/>
      <c r="H2" s="152"/>
      <c r="I2" s="152"/>
      <c r="J2" s="152"/>
      <c r="K2" s="158" t="s">
        <v>60</v>
      </c>
      <c r="L2" s="152"/>
      <c r="M2" s="153"/>
    </row>
    <row r="3" spans="1:13" ht="18.95" customHeight="1">
      <c r="A3" s="156" t="str">
        <f>Cover!D27</f>
        <v>&lt; from work assignment package &gt;</v>
      </c>
      <c r="B3" s="157"/>
      <c r="C3" s="157"/>
      <c r="D3" s="157"/>
      <c r="E3" s="157"/>
      <c r="F3" s="157"/>
      <c r="G3" s="157"/>
      <c r="H3" s="157"/>
      <c r="I3" s="157"/>
      <c r="J3" s="157"/>
      <c r="K3" s="210" t="str">
        <f>Cover!D25</f>
        <v>&lt; county contract number &gt;</v>
      </c>
      <c r="L3" s="211"/>
      <c r="M3" s="212"/>
    </row>
    <row r="4" spans="1:13" ht="11.1" customHeight="1">
      <c r="A4" s="154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154" t="s">
        <v>62</v>
      </c>
      <c r="L4" s="154" t="s">
        <v>63</v>
      </c>
      <c r="M4" s="155"/>
    </row>
    <row r="5" spans="1:13" ht="18.95" customHeight="1">
      <c r="A5" s="156" t="str">
        <f>Cover!D23</f>
        <v>&lt; name of consulting firm &gt;</v>
      </c>
      <c r="B5" s="157"/>
      <c r="C5" s="157"/>
      <c r="D5" s="157"/>
      <c r="E5" s="157"/>
      <c r="F5" s="157"/>
      <c r="G5" s="157"/>
      <c r="H5" s="157"/>
      <c r="I5" s="157"/>
      <c r="J5" s="157"/>
      <c r="K5" s="175" t="str">
        <f>Cover!D36</f>
        <v>&lt; seq num &gt;</v>
      </c>
      <c r="L5" s="213" t="str">
        <f>Cover!D38</f>
        <v>&lt; consultant num &gt;</v>
      </c>
      <c r="M5" s="214"/>
    </row>
    <row r="6" spans="1:13" s="46" customFormat="1" ht="6" customHeight="1">
      <c r="A6" s="41"/>
      <c r="B6" s="42"/>
      <c r="C6" s="43"/>
      <c r="D6" s="42"/>
      <c r="E6" s="44"/>
      <c r="F6" s="45"/>
      <c r="G6" s="18"/>
      <c r="H6" s="39"/>
      <c r="I6" s="39"/>
      <c r="J6" s="39"/>
      <c r="K6" s="39"/>
      <c r="L6" s="39"/>
      <c r="M6" s="39"/>
    </row>
    <row r="7" spans="1:13" ht="18" customHeight="1">
      <c r="A7" s="182" t="s">
        <v>22</v>
      </c>
      <c r="B7" s="215" t="s">
        <v>23</v>
      </c>
      <c r="C7" s="215"/>
      <c r="D7" s="215"/>
      <c r="E7" s="215"/>
      <c r="F7" s="215"/>
      <c r="G7" s="215"/>
      <c r="H7" s="215"/>
      <c r="I7" s="215"/>
      <c r="J7" s="215"/>
      <c r="K7" s="215"/>
      <c r="L7" s="183"/>
      <c r="M7" s="184" t="s">
        <v>89</v>
      </c>
    </row>
    <row r="8" spans="1:13" ht="3.95" customHeight="1">
      <c r="A8" s="47"/>
      <c r="B8" s="47"/>
      <c r="C8" s="48"/>
      <c r="D8" s="47"/>
      <c r="E8" s="49"/>
      <c r="F8" s="50"/>
      <c r="M8" s="51"/>
    </row>
    <row r="9" spans="1:13" s="52" customFormat="1" ht="18.95" customHeight="1">
      <c r="A9" s="185" t="s">
        <v>24</v>
      </c>
      <c r="B9" s="186" t="s">
        <v>76</v>
      </c>
      <c r="C9" s="186"/>
      <c r="D9" s="186"/>
      <c r="E9" s="186"/>
      <c r="F9" s="186"/>
      <c r="G9" s="186"/>
      <c r="H9" s="186"/>
      <c r="I9" s="186"/>
      <c r="J9" s="186"/>
      <c r="K9" s="187"/>
      <c r="L9" s="187"/>
      <c r="M9" s="187"/>
    </row>
    <row r="10" spans="1:13" ht="18.95" customHeight="1">
      <c r="A10" s="176" t="s">
        <v>25</v>
      </c>
      <c r="B10" s="177"/>
      <c r="C10" s="178" t="s">
        <v>26</v>
      </c>
      <c r="D10" s="178"/>
      <c r="E10" s="178"/>
      <c r="F10" s="178"/>
      <c r="G10" s="178"/>
      <c r="H10" s="178"/>
      <c r="I10" s="178"/>
      <c r="J10" s="178"/>
      <c r="K10" s="208">
        <f>IF(M10=0,,"Z"&amp;Cover!$I$33&amp;"A   "&amp;'Act ID'!A10&amp;"  ")</f>
        <v>0</v>
      </c>
      <c r="L10" s="209"/>
      <c r="M10" s="181"/>
    </row>
    <row r="11" spans="1:13" s="52" customFormat="1" ht="18.95" customHeight="1">
      <c r="A11" s="185" t="s">
        <v>24</v>
      </c>
      <c r="B11" s="186" t="s">
        <v>139</v>
      </c>
      <c r="C11" s="186"/>
      <c r="D11" s="186"/>
      <c r="E11" s="186"/>
      <c r="F11" s="186"/>
      <c r="G11" s="186"/>
      <c r="H11" s="186"/>
      <c r="I11" s="186"/>
      <c r="J11" s="186"/>
      <c r="K11" s="187"/>
      <c r="L11" s="187"/>
      <c r="M11" s="187"/>
    </row>
    <row r="12" spans="1:13" ht="18.95" customHeight="1">
      <c r="A12" s="176" t="s">
        <v>27</v>
      </c>
      <c r="B12" s="179"/>
      <c r="C12" s="178" t="s">
        <v>54</v>
      </c>
      <c r="D12" s="178"/>
      <c r="E12" s="178"/>
      <c r="F12" s="178"/>
      <c r="G12" s="178"/>
      <c r="H12" s="178"/>
      <c r="I12" s="178"/>
      <c r="J12" s="178"/>
      <c r="K12" s="208">
        <f>IF(M12=0,,"Z"&amp;Cover!$I$33&amp;"B   "&amp;'Act ID'!A12&amp;"  ")</f>
        <v>0</v>
      </c>
      <c r="L12" s="209"/>
      <c r="M12" s="181"/>
    </row>
    <row r="13" spans="1:13" ht="18.95" customHeight="1">
      <c r="A13" s="176" t="s">
        <v>28</v>
      </c>
      <c r="B13" s="179"/>
      <c r="C13" s="178" t="s">
        <v>140</v>
      </c>
      <c r="D13" s="178"/>
      <c r="E13" s="178"/>
      <c r="F13" s="178"/>
      <c r="G13" s="178"/>
      <c r="H13" s="178"/>
      <c r="I13" s="178"/>
      <c r="J13" s="178"/>
      <c r="K13" s="208">
        <f>IF(M13=0,,"Z"&amp;Cover!$I$33&amp;"B   "&amp;'Act ID'!A13&amp;"  ")</f>
        <v>0</v>
      </c>
      <c r="L13" s="209"/>
      <c r="M13" s="181"/>
    </row>
    <row r="14" spans="1:13" ht="18.95" customHeight="1">
      <c r="A14" s="176" t="s">
        <v>29</v>
      </c>
      <c r="B14" s="179"/>
      <c r="C14" s="178" t="s">
        <v>141</v>
      </c>
      <c r="D14" s="178"/>
      <c r="E14" s="178"/>
      <c r="F14" s="178"/>
      <c r="G14" s="178"/>
      <c r="H14" s="178"/>
      <c r="I14" s="178"/>
      <c r="J14" s="178"/>
      <c r="K14" s="208">
        <f>IF(M14=0,,"Z"&amp;Cover!$I$33&amp;"B   "&amp;'Act ID'!A14&amp;"  ")</f>
        <v>0</v>
      </c>
      <c r="L14" s="209"/>
      <c r="M14" s="181"/>
    </row>
    <row r="15" spans="1:13" ht="18.95" customHeight="1">
      <c r="A15" s="176" t="s">
        <v>30</v>
      </c>
      <c r="B15" s="179"/>
      <c r="C15" s="178" t="s">
        <v>142</v>
      </c>
      <c r="D15" s="178"/>
      <c r="E15" s="178"/>
      <c r="F15" s="178"/>
      <c r="G15" s="178"/>
      <c r="H15" s="178"/>
      <c r="I15" s="178"/>
      <c r="J15" s="178"/>
      <c r="K15" s="208">
        <f>IF(M15=0,,"Z"&amp;Cover!$I$33&amp;"B   "&amp;'Act ID'!A15&amp;"  ")</f>
        <v>0</v>
      </c>
      <c r="L15" s="209"/>
      <c r="M15" s="181"/>
    </row>
    <row r="16" spans="1:13" ht="18.95" customHeight="1">
      <c r="A16" s="185" t="s">
        <v>31</v>
      </c>
      <c r="B16" s="186" t="s">
        <v>77</v>
      </c>
      <c r="C16" s="186"/>
      <c r="D16" s="186"/>
      <c r="E16" s="186"/>
      <c r="F16" s="186"/>
      <c r="G16" s="186"/>
      <c r="H16" s="186"/>
      <c r="I16" s="186"/>
      <c r="J16" s="186"/>
      <c r="K16" s="187"/>
      <c r="L16" s="187"/>
      <c r="M16" s="187"/>
    </row>
    <row r="17" spans="1:13" ht="18.95" customHeight="1">
      <c r="A17" s="176" t="s">
        <v>32</v>
      </c>
      <c r="B17" s="179"/>
      <c r="C17" s="178" t="s">
        <v>55</v>
      </c>
      <c r="D17" s="178"/>
      <c r="E17" s="178"/>
      <c r="F17" s="178"/>
      <c r="G17" s="178"/>
      <c r="H17" s="178"/>
      <c r="I17" s="178"/>
      <c r="J17" s="178"/>
      <c r="K17" s="208">
        <f>IF(M17=0,,"Z"&amp;Cover!$I$33&amp;"C   "&amp;'Act ID'!A17&amp;"  ")</f>
        <v>0</v>
      </c>
      <c r="L17" s="209"/>
      <c r="M17" s="181"/>
    </row>
    <row r="18" spans="1:13" ht="18.95" customHeight="1">
      <c r="A18" s="176" t="s">
        <v>33</v>
      </c>
      <c r="B18" s="179"/>
      <c r="C18" s="178" t="s">
        <v>56</v>
      </c>
      <c r="D18" s="178"/>
      <c r="E18" s="178"/>
      <c r="F18" s="178"/>
      <c r="G18" s="178"/>
      <c r="H18" s="178"/>
      <c r="I18" s="178"/>
      <c r="J18" s="178"/>
      <c r="K18" s="208">
        <f>IF(M18=0,,"Z"&amp;Cover!$I$33&amp;"C   "&amp;'Act ID'!A18&amp;"  ")</f>
        <v>0</v>
      </c>
      <c r="L18" s="209"/>
      <c r="M18" s="181"/>
    </row>
    <row r="19" spans="1:13" ht="18.95" customHeight="1">
      <c r="A19" s="176" t="s">
        <v>34</v>
      </c>
      <c r="B19" s="179"/>
      <c r="C19" s="178" t="s">
        <v>0</v>
      </c>
      <c r="D19" s="178"/>
      <c r="E19" s="178"/>
      <c r="F19" s="178"/>
      <c r="G19" s="178"/>
      <c r="H19" s="178"/>
      <c r="I19" s="178"/>
      <c r="J19" s="178"/>
      <c r="K19" s="208">
        <f>IF(M19=0,,"Z"&amp;Cover!$I$33&amp;"C   "&amp;'Act ID'!A19&amp;"  ")</f>
        <v>0</v>
      </c>
      <c r="L19" s="209"/>
      <c r="M19" s="181"/>
    </row>
    <row r="20" spans="1:13" ht="18.95" customHeight="1">
      <c r="A20" s="176" t="s">
        <v>35</v>
      </c>
      <c r="B20" s="179"/>
      <c r="C20" s="178" t="s">
        <v>57</v>
      </c>
      <c r="D20" s="178"/>
      <c r="E20" s="178"/>
      <c r="F20" s="178"/>
      <c r="G20" s="178"/>
      <c r="H20" s="178"/>
      <c r="I20" s="178"/>
      <c r="J20" s="178"/>
      <c r="K20" s="208">
        <f>IF(M20=0,,"Z"&amp;Cover!$I$33&amp;"C   "&amp;'Act ID'!A20&amp;"  ")</f>
        <v>0</v>
      </c>
      <c r="L20" s="209"/>
      <c r="M20" s="181"/>
    </row>
    <row r="21" spans="1:13" ht="18.95" customHeight="1">
      <c r="A21" s="176" t="s">
        <v>36</v>
      </c>
      <c r="B21" s="179"/>
      <c r="C21" s="178" t="s">
        <v>58</v>
      </c>
      <c r="D21" s="178"/>
      <c r="E21" s="178"/>
      <c r="F21" s="178"/>
      <c r="G21" s="178"/>
      <c r="H21" s="178"/>
      <c r="I21" s="178"/>
      <c r="J21" s="178"/>
      <c r="K21" s="208">
        <f>IF(M21=0,,"Z"&amp;Cover!$I$33&amp;"C   "&amp;'Act ID'!A21&amp;"  ")</f>
        <v>0</v>
      </c>
      <c r="L21" s="209"/>
      <c r="M21" s="181"/>
    </row>
    <row r="22" spans="1:13" ht="18.95" customHeight="1">
      <c r="A22" s="185" t="s">
        <v>37</v>
      </c>
      <c r="B22" s="186" t="s">
        <v>78</v>
      </c>
      <c r="C22" s="186"/>
      <c r="D22" s="186"/>
      <c r="E22" s="186"/>
      <c r="F22" s="186"/>
      <c r="G22" s="186"/>
      <c r="H22" s="186"/>
      <c r="I22" s="186"/>
      <c r="J22" s="186"/>
      <c r="K22" s="187"/>
      <c r="L22" s="187"/>
      <c r="M22" s="187"/>
    </row>
    <row r="23" spans="1:13" ht="18.95" customHeight="1">
      <c r="A23" s="176" t="s">
        <v>38</v>
      </c>
      <c r="B23" s="179"/>
      <c r="C23" s="178" t="s">
        <v>39</v>
      </c>
      <c r="D23" s="178"/>
      <c r="E23" s="178"/>
      <c r="F23" s="178"/>
      <c r="G23" s="178"/>
      <c r="H23" s="178"/>
      <c r="I23" s="178"/>
      <c r="J23" s="178"/>
      <c r="K23" s="208">
        <f>IF(M23=0,,"Z"&amp;Cover!$I$33&amp;"D   "&amp;'Act ID'!A23&amp;"  ")</f>
        <v>0</v>
      </c>
      <c r="L23" s="209"/>
      <c r="M23" s="181"/>
    </row>
    <row r="24" spans="1:13" ht="18.95" customHeight="1">
      <c r="A24" s="176" t="s">
        <v>40</v>
      </c>
      <c r="B24" s="179"/>
      <c r="C24" s="178" t="s">
        <v>41</v>
      </c>
      <c r="D24" s="178"/>
      <c r="E24" s="178"/>
      <c r="F24" s="178"/>
      <c r="G24" s="178"/>
      <c r="H24" s="178"/>
      <c r="I24" s="178"/>
      <c r="J24" s="178"/>
      <c r="K24" s="208">
        <f>IF(M24=0,,"Z"&amp;Cover!$I$33&amp;"D   "&amp;'Act ID'!A24&amp;"  ")</f>
        <v>0</v>
      </c>
      <c r="L24" s="209"/>
      <c r="M24" s="181"/>
    </row>
    <row r="25" spans="1:13" ht="18.95" customHeight="1">
      <c r="A25" s="185" t="s">
        <v>42</v>
      </c>
      <c r="B25" s="186" t="s">
        <v>79</v>
      </c>
      <c r="C25" s="186"/>
      <c r="D25" s="186"/>
      <c r="E25" s="186"/>
      <c r="F25" s="186"/>
      <c r="G25" s="186"/>
      <c r="H25" s="186"/>
      <c r="I25" s="186"/>
      <c r="J25" s="186"/>
      <c r="K25" s="187"/>
      <c r="L25" s="187"/>
      <c r="M25" s="187"/>
    </row>
    <row r="26" spans="1:13" ht="18.95" customHeight="1">
      <c r="A26" s="176" t="s">
        <v>43</v>
      </c>
      <c r="B26" s="179"/>
      <c r="C26" s="178" t="s">
        <v>44</v>
      </c>
      <c r="D26" s="178"/>
      <c r="E26" s="178"/>
      <c r="F26" s="178"/>
      <c r="G26" s="178"/>
      <c r="H26" s="178"/>
      <c r="I26" s="178"/>
      <c r="J26" s="178"/>
      <c r="K26" s="208">
        <f>IF(M26=0,,"Z"&amp;Cover!$I$33&amp;"F   "&amp;'Act ID'!A26&amp;"  ")</f>
        <v>0</v>
      </c>
      <c r="L26" s="209"/>
      <c r="M26" s="181"/>
    </row>
    <row r="27" spans="1:13" ht="18.95" customHeight="1">
      <c r="A27" s="176" t="s">
        <v>45</v>
      </c>
      <c r="B27" s="179"/>
      <c r="C27" s="178" t="s">
        <v>46</v>
      </c>
      <c r="D27" s="178"/>
      <c r="E27" s="178"/>
      <c r="F27" s="178"/>
      <c r="G27" s="178"/>
      <c r="H27" s="178"/>
      <c r="I27" s="178"/>
      <c r="J27" s="178"/>
      <c r="K27" s="208">
        <f>IF(M27=0,,"Z"&amp;Cover!$I$33&amp;"F   "&amp;'Act ID'!A27&amp;"  ")</f>
        <v>0</v>
      </c>
      <c r="L27" s="209"/>
      <c r="M27" s="181"/>
    </row>
    <row r="28" spans="1:13" ht="18.95" customHeight="1">
      <c r="A28" s="176" t="s">
        <v>47</v>
      </c>
      <c r="B28" s="179"/>
      <c r="C28" s="178" t="s">
        <v>48</v>
      </c>
      <c r="D28" s="178"/>
      <c r="E28" s="178"/>
      <c r="F28" s="178"/>
      <c r="G28" s="178"/>
      <c r="H28" s="178"/>
      <c r="I28" s="178"/>
      <c r="J28" s="178"/>
      <c r="K28" s="208">
        <f>IF(M28=0,,"Z"&amp;Cover!$I$33&amp;"F   "&amp;'Act ID'!A28&amp;"  ")</f>
        <v>0</v>
      </c>
      <c r="L28" s="209"/>
      <c r="M28" s="181"/>
    </row>
    <row r="29" spans="1:13" ht="18.95" customHeight="1">
      <c r="A29" s="176" t="s">
        <v>49</v>
      </c>
      <c r="B29" s="179"/>
      <c r="C29" s="178" t="s">
        <v>50</v>
      </c>
      <c r="D29" s="178"/>
      <c r="E29" s="178"/>
      <c r="F29" s="178"/>
      <c r="G29" s="178"/>
      <c r="H29" s="178"/>
      <c r="I29" s="178"/>
      <c r="J29" s="178"/>
      <c r="K29" s="208">
        <f>IF(M29=0,,"Z"&amp;Cover!$I$33&amp;"F   "&amp;'Act ID'!A29&amp;"  ")</f>
        <v>0</v>
      </c>
      <c r="L29" s="209"/>
      <c r="M29" s="181"/>
    </row>
    <row r="30" spans="1:13" ht="6.95" customHeight="1">
      <c r="A30" s="188"/>
      <c r="B30" s="189"/>
      <c r="C30" s="190"/>
      <c r="D30" s="189"/>
      <c r="E30" s="191"/>
      <c r="F30" s="192"/>
      <c r="G30" s="193"/>
      <c r="H30" s="194"/>
      <c r="I30" s="194"/>
      <c r="J30" s="194"/>
      <c r="K30" s="194"/>
      <c r="L30" s="194"/>
      <c r="M30" s="195"/>
    </row>
    <row r="31" spans="1:13" ht="18.95" customHeight="1">
      <c r="A31" s="188"/>
      <c r="B31" s="189"/>
      <c r="C31" s="190"/>
      <c r="D31" s="189"/>
      <c r="E31" s="191"/>
      <c r="F31" s="196"/>
      <c r="G31" s="193"/>
      <c r="H31" s="194"/>
      <c r="I31" s="194"/>
      <c r="J31" s="194"/>
      <c r="K31" s="194"/>
      <c r="L31" s="194" t="s">
        <v>143</v>
      </c>
      <c r="M31" s="180">
        <f>SUM(M9:M29)</f>
        <v>0</v>
      </c>
    </row>
    <row r="32" spans="1:13" s="54" customFormat="1" ht="17.100000000000001" customHeight="1">
      <c r="A32" s="53"/>
      <c r="C32" s="55"/>
      <c r="E32" s="56"/>
      <c r="F32" s="57"/>
      <c r="M32" s="58"/>
    </row>
    <row r="33" spans="1:13" s="54" customFormat="1" ht="17.100000000000001" customHeight="1">
      <c r="A33" s="53"/>
      <c r="C33" s="55"/>
      <c r="E33" s="56"/>
      <c r="F33" s="57"/>
      <c r="M33" s="58"/>
    </row>
    <row r="34" spans="1:13" s="54" customFormat="1" ht="17.100000000000001" customHeight="1">
      <c r="A34" s="53"/>
      <c r="C34" s="55"/>
      <c r="E34" s="56"/>
      <c r="F34" s="57"/>
      <c r="M34" s="58"/>
    </row>
    <row r="35" spans="1:13" s="54" customFormat="1" ht="17.100000000000001" customHeight="1">
      <c r="A35" s="53"/>
      <c r="C35" s="55"/>
      <c r="E35" s="56"/>
      <c r="F35" s="57"/>
      <c r="M35" s="58"/>
    </row>
    <row r="36" spans="1:13" s="54" customFormat="1" ht="17.100000000000001" customHeight="1">
      <c r="A36" s="53"/>
      <c r="C36" s="55"/>
      <c r="E36" s="56"/>
      <c r="F36" s="57"/>
      <c r="M36" s="58"/>
    </row>
    <row r="37" spans="1:13" s="54" customFormat="1" ht="17.100000000000001" customHeight="1">
      <c r="A37" s="53"/>
      <c r="C37" s="55"/>
      <c r="E37" s="56"/>
      <c r="F37" s="57"/>
      <c r="M37" s="58"/>
    </row>
    <row r="38" spans="1:13" s="54" customFormat="1" ht="17.100000000000001" customHeight="1">
      <c r="A38" s="53"/>
      <c r="C38" s="55"/>
      <c r="E38" s="56"/>
      <c r="F38" s="57"/>
      <c r="M38" s="58"/>
    </row>
    <row r="39" spans="1:13" s="54" customFormat="1" ht="17.100000000000001" customHeight="1">
      <c r="A39" s="53"/>
      <c r="C39" s="55"/>
      <c r="E39" s="56"/>
      <c r="F39" s="57"/>
      <c r="M39" s="58"/>
    </row>
    <row r="40" spans="1:13" s="54" customFormat="1" ht="17.100000000000001" customHeight="1">
      <c r="A40" s="53"/>
      <c r="C40" s="55"/>
      <c r="E40" s="56"/>
      <c r="F40" s="57"/>
      <c r="M40" s="58"/>
    </row>
    <row r="41" spans="1:13" s="54" customFormat="1" ht="17.100000000000001" customHeight="1">
      <c r="A41" s="53"/>
      <c r="C41" s="55"/>
      <c r="E41" s="56"/>
      <c r="F41" s="57"/>
      <c r="M41" s="58"/>
    </row>
    <row r="42" spans="1:13" s="54" customFormat="1" ht="17.100000000000001" customHeight="1">
      <c r="A42" s="59"/>
      <c r="C42" s="55"/>
      <c r="E42" s="56"/>
      <c r="F42" s="57"/>
      <c r="M42" s="58"/>
    </row>
    <row r="43" spans="1:13" s="54" customFormat="1" ht="17.100000000000001" customHeight="1">
      <c r="A43" s="59"/>
      <c r="C43" s="55"/>
      <c r="E43" s="56"/>
      <c r="F43" s="57"/>
      <c r="M43" s="58"/>
    </row>
    <row r="44" spans="1:13" s="54" customFormat="1" ht="17.100000000000001" customHeight="1">
      <c r="A44" s="59"/>
      <c r="C44" s="55"/>
      <c r="E44" s="56"/>
      <c r="F44" s="57"/>
      <c r="M44" s="58"/>
    </row>
    <row r="45" spans="1:13" s="54" customFormat="1" ht="17.100000000000001" customHeight="1">
      <c r="A45" s="59"/>
      <c r="C45" s="55"/>
      <c r="E45" s="56"/>
      <c r="F45" s="57"/>
      <c r="M45" s="58"/>
    </row>
  </sheetData>
  <sheetProtection sheet="1" objects="1" scenarios="1" selectLockedCells="1"/>
  <mergeCells count="20">
    <mergeCell ref="K3:M3"/>
    <mergeCell ref="L5:M5"/>
    <mergeCell ref="B7:F7"/>
    <mergeCell ref="G7:K7"/>
    <mergeCell ref="K10:L10"/>
    <mergeCell ref="K12:L12"/>
    <mergeCell ref="K13:L13"/>
    <mergeCell ref="K14:L14"/>
    <mergeCell ref="K15:L15"/>
    <mergeCell ref="K17:L17"/>
    <mergeCell ref="K18:L18"/>
    <mergeCell ref="K19:L19"/>
    <mergeCell ref="K28:L28"/>
    <mergeCell ref="K29:L29"/>
    <mergeCell ref="K20:L20"/>
    <mergeCell ref="K21:L21"/>
    <mergeCell ref="K23:L23"/>
    <mergeCell ref="K24:L24"/>
    <mergeCell ref="K26:L26"/>
    <mergeCell ref="K27:L27"/>
  </mergeCells>
  <phoneticPr fontId="15" type="noConversion"/>
  <printOptions horizontalCentered="1"/>
  <pageMargins left="0.75" right="0.5" top="0.5" bottom="0.5" header="0.3" footer="0.3"/>
  <pageSetup scale="84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showZeros="0" view="pageLayout" zoomScaleNormal="100" workbookViewId="0">
      <selection activeCell="D36" sqref="D36"/>
    </sheetView>
  </sheetViews>
  <sheetFormatPr defaultColWidth="10.85546875" defaultRowHeight="12.75"/>
  <cols>
    <col min="1" max="1" width="26.140625" style="10" customWidth="1"/>
    <col min="2" max="2" width="3.140625" style="10" customWidth="1"/>
    <col min="3" max="3" width="26.140625" style="10" customWidth="1"/>
    <col min="4" max="5" width="15.7109375" style="10" customWidth="1"/>
    <col min="6" max="7" width="9.28515625" style="10" customWidth="1"/>
    <col min="8" max="8" width="6.7109375" style="10" customWidth="1"/>
    <col min="9" max="16384" width="10.85546875" style="10"/>
  </cols>
  <sheetData>
    <row r="1" spans="1:8" ht="24" customHeight="1">
      <c r="A1" s="118" t="s">
        <v>136</v>
      </c>
      <c r="B1" s="118"/>
      <c r="C1" s="6"/>
      <c r="D1" s="6"/>
      <c r="E1" s="6"/>
      <c r="F1" s="6"/>
      <c r="G1" s="6"/>
      <c r="H1" s="6"/>
    </row>
    <row r="2" spans="1:8" s="36" customFormat="1" ht="11.1" customHeight="1">
      <c r="A2" s="120" t="s">
        <v>59</v>
      </c>
      <c r="B2" s="121"/>
      <c r="C2" s="121"/>
      <c r="D2" s="121"/>
      <c r="E2" s="120" t="s">
        <v>60</v>
      </c>
      <c r="F2" s="121"/>
      <c r="G2" s="121"/>
      <c r="H2" s="122"/>
    </row>
    <row r="3" spans="1:8" ht="18.95" customHeight="1">
      <c r="A3" s="125" t="str">
        <f>Cover!D29</f>
        <v>&lt; from work assignment package &gt;</v>
      </c>
      <c r="B3" s="126"/>
      <c r="C3" s="127"/>
      <c r="D3" s="127"/>
      <c r="E3" s="216" t="str">
        <f>Cover!D25</f>
        <v>&lt; county contract number &gt;</v>
      </c>
      <c r="F3" s="217"/>
      <c r="G3" s="217"/>
      <c r="H3" s="218"/>
    </row>
    <row r="4" spans="1:8" ht="11.1" customHeight="1">
      <c r="A4" s="123" t="s">
        <v>61</v>
      </c>
      <c r="B4" s="119"/>
      <c r="C4" s="119"/>
      <c r="D4" s="119"/>
      <c r="E4" s="123" t="s">
        <v>62</v>
      </c>
      <c r="F4" s="123" t="s">
        <v>63</v>
      </c>
      <c r="G4" s="119"/>
      <c r="H4" s="124"/>
    </row>
    <row r="5" spans="1:8" ht="17.100000000000001" customHeight="1">
      <c r="A5" s="125" t="str">
        <f>Cover!D23</f>
        <v>&lt; name of consulting firm &gt;</v>
      </c>
      <c r="B5" s="126"/>
      <c r="C5" s="127"/>
      <c r="D5" s="127"/>
      <c r="E5" s="128" t="str">
        <f>Cover!D36</f>
        <v>&lt; seq num &gt;</v>
      </c>
      <c r="F5" s="219" t="str">
        <f>Cover!D38</f>
        <v>&lt; consultant num &gt;</v>
      </c>
      <c r="G5" s="220"/>
      <c r="H5" s="221"/>
    </row>
    <row r="6" spans="1:8" ht="12" customHeight="1">
      <c r="A6" s="39"/>
      <c r="B6" s="39"/>
      <c r="C6" s="39"/>
      <c r="D6" s="39"/>
      <c r="E6" s="39"/>
      <c r="F6" s="39"/>
      <c r="G6" s="39"/>
      <c r="H6" s="39"/>
    </row>
    <row r="7" spans="1:8" s="40" customFormat="1" ht="27.95" customHeight="1">
      <c r="A7" s="222" t="s">
        <v>88</v>
      </c>
      <c r="B7" s="223"/>
      <c r="C7" s="224"/>
      <c r="D7" s="92" t="s">
        <v>89</v>
      </c>
      <c r="E7" s="92" t="s">
        <v>95</v>
      </c>
      <c r="F7" s="92" t="s">
        <v>90</v>
      </c>
      <c r="G7" s="93" t="s">
        <v>91</v>
      </c>
      <c r="H7" s="138" t="s">
        <v>92</v>
      </c>
    </row>
    <row r="8" spans="1:8" ht="5.0999999999999996" customHeight="1">
      <c r="A8" s="39"/>
      <c r="B8" s="39"/>
      <c r="C8" s="39"/>
      <c r="D8" s="39"/>
      <c r="E8" s="18"/>
      <c r="F8" s="39"/>
      <c r="G8" s="39"/>
      <c r="H8" s="39"/>
    </row>
    <row r="9" spans="1:8" ht="18.95" customHeight="1">
      <c r="A9" s="97"/>
      <c r="B9" s="97"/>
      <c r="C9" s="90"/>
      <c r="D9" s="98" t="s">
        <v>93</v>
      </c>
      <c r="E9" s="94">
        <f>Invoice!C41</f>
        <v>0</v>
      </c>
      <c r="F9" s="99"/>
      <c r="G9" s="99"/>
      <c r="H9" s="91"/>
    </row>
    <row r="10" spans="1:8" ht="26.1" customHeight="1">
      <c r="A10" s="170"/>
      <c r="B10" s="173" t="str">
        <f>IF(C10="","","to")</f>
        <v/>
      </c>
      <c r="C10" s="172"/>
      <c r="D10" s="95"/>
      <c r="E10" s="160">
        <f>D10</f>
        <v>0</v>
      </c>
      <c r="F10" s="161" t="str">
        <f>IF(E10=0,"",(E10/$E$9))</f>
        <v/>
      </c>
      <c r="G10" s="159"/>
      <c r="H10" s="162">
        <v>1</v>
      </c>
    </row>
    <row r="11" spans="1:8" ht="26.1" customHeight="1">
      <c r="A11" s="171" t="str">
        <f>IF(C10="","",IF(C11="","",C10+1))</f>
        <v/>
      </c>
      <c r="B11" s="173" t="str">
        <f t="shared" ref="B11:B38" si="0">IF(C11="","","to")</f>
        <v/>
      </c>
      <c r="C11" s="172"/>
      <c r="D11" s="95"/>
      <c r="E11" s="160">
        <f>IF(D11=0,0,D11+E10)</f>
        <v>0</v>
      </c>
      <c r="F11" s="161" t="str">
        <f>IF(E11=0,"",(E11/$E$9))</f>
        <v/>
      </c>
      <c r="G11" s="159"/>
      <c r="H11" s="162">
        <f>H10+1</f>
        <v>2</v>
      </c>
    </row>
    <row r="12" spans="1:8" ht="26.1" customHeight="1">
      <c r="A12" s="171" t="str">
        <f>IF(C11="","",IF(C12="","",C11+1))</f>
        <v/>
      </c>
      <c r="B12" s="173" t="str">
        <f t="shared" si="0"/>
        <v/>
      </c>
      <c r="C12" s="172"/>
      <c r="D12" s="95"/>
      <c r="E12" s="160">
        <f t="shared" ref="E12:E37" si="1">IF(D12=0,0,D12+E11)</f>
        <v>0</v>
      </c>
      <c r="F12" s="161" t="str">
        <f t="shared" ref="F12:F38" si="2">IF(E12=0,"",(E12/$E$9))</f>
        <v/>
      </c>
      <c r="G12" s="159"/>
      <c r="H12" s="162">
        <f t="shared" ref="H12:H37" si="3">H11+1</f>
        <v>3</v>
      </c>
    </row>
    <row r="13" spans="1:8" ht="26.1" customHeight="1">
      <c r="A13" s="171" t="str">
        <f t="shared" ref="A13:A38" si="4">IF(C12="","",IF(C13="","",C12+1))</f>
        <v/>
      </c>
      <c r="B13" s="173" t="str">
        <f t="shared" si="0"/>
        <v/>
      </c>
      <c r="C13" s="172"/>
      <c r="D13" s="95"/>
      <c r="E13" s="160">
        <f t="shared" si="1"/>
        <v>0</v>
      </c>
      <c r="F13" s="161" t="str">
        <f t="shared" si="2"/>
        <v/>
      </c>
      <c r="G13" s="159"/>
      <c r="H13" s="162">
        <f t="shared" si="3"/>
        <v>4</v>
      </c>
    </row>
    <row r="14" spans="1:8" ht="26.1" customHeight="1">
      <c r="A14" s="171" t="str">
        <f t="shared" si="4"/>
        <v/>
      </c>
      <c r="B14" s="173" t="str">
        <f t="shared" si="0"/>
        <v/>
      </c>
      <c r="C14" s="172"/>
      <c r="D14" s="95"/>
      <c r="E14" s="160">
        <f t="shared" si="1"/>
        <v>0</v>
      </c>
      <c r="F14" s="161" t="str">
        <f t="shared" si="2"/>
        <v/>
      </c>
      <c r="G14" s="159"/>
      <c r="H14" s="162">
        <f t="shared" si="3"/>
        <v>5</v>
      </c>
    </row>
    <row r="15" spans="1:8" ht="26.1" customHeight="1">
      <c r="A15" s="171" t="str">
        <f t="shared" si="4"/>
        <v/>
      </c>
      <c r="B15" s="173" t="str">
        <f t="shared" si="0"/>
        <v/>
      </c>
      <c r="C15" s="172"/>
      <c r="D15" s="95"/>
      <c r="E15" s="160">
        <f t="shared" si="1"/>
        <v>0</v>
      </c>
      <c r="F15" s="161" t="str">
        <f t="shared" si="2"/>
        <v/>
      </c>
      <c r="G15" s="159"/>
      <c r="H15" s="162">
        <f t="shared" si="3"/>
        <v>6</v>
      </c>
    </row>
    <row r="16" spans="1:8" ht="26.1" customHeight="1">
      <c r="A16" s="171" t="str">
        <f t="shared" si="4"/>
        <v/>
      </c>
      <c r="B16" s="173" t="str">
        <f t="shared" si="0"/>
        <v/>
      </c>
      <c r="C16" s="172"/>
      <c r="D16" s="95"/>
      <c r="E16" s="160">
        <f t="shared" si="1"/>
        <v>0</v>
      </c>
      <c r="F16" s="161" t="str">
        <f t="shared" si="2"/>
        <v/>
      </c>
      <c r="G16" s="159"/>
      <c r="H16" s="162">
        <f t="shared" si="3"/>
        <v>7</v>
      </c>
    </row>
    <row r="17" spans="1:8" ht="26.1" customHeight="1">
      <c r="A17" s="171" t="str">
        <f t="shared" si="4"/>
        <v/>
      </c>
      <c r="B17" s="173" t="str">
        <f t="shared" si="0"/>
        <v/>
      </c>
      <c r="C17" s="172"/>
      <c r="D17" s="95"/>
      <c r="E17" s="160">
        <f t="shared" si="1"/>
        <v>0</v>
      </c>
      <c r="F17" s="161" t="str">
        <f t="shared" si="2"/>
        <v/>
      </c>
      <c r="G17" s="159"/>
      <c r="H17" s="162">
        <f t="shared" si="3"/>
        <v>8</v>
      </c>
    </row>
    <row r="18" spans="1:8" ht="26.1" customHeight="1">
      <c r="A18" s="171" t="str">
        <f t="shared" si="4"/>
        <v/>
      </c>
      <c r="B18" s="173" t="str">
        <f t="shared" si="0"/>
        <v/>
      </c>
      <c r="C18" s="172"/>
      <c r="D18" s="95"/>
      <c r="E18" s="160">
        <f t="shared" si="1"/>
        <v>0</v>
      </c>
      <c r="F18" s="161" t="str">
        <f t="shared" si="2"/>
        <v/>
      </c>
      <c r="G18" s="159"/>
      <c r="H18" s="162">
        <f t="shared" si="3"/>
        <v>9</v>
      </c>
    </row>
    <row r="19" spans="1:8" ht="26.1" customHeight="1">
      <c r="A19" s="171" t="str">
        <f t="shared" si="4"/>
        <v/>
      </c>
      <c r="B19" s="173" t="str">
        <f t="shared" si="0"/>
        <v/>
      </c>
      <c r="C19" s="172"/>
      <c r="D19" s="95"/>
      <c r="E19" s="160">
        <f t="shared" si="1"/>
        <v>0</v>
      </c>
      <c r="F19" s="161" t="str">
        <f t="shared" si="2"/>
        <v/>
      </c>
      <c r="G19" s="159"/>
      <c r="H19" s="162">
        <f t="shared" si="3"/>
        <v>10</v>
      </c>
    </row>
    <row r="20" spans="1:8" ht="26.1" customHeight="1">
      <c r="A20" s="171" t="str">
        <f t="shared" si="4"/>
        <v/>
      </c>
      <c r="B20" s="173" t="str">
        <f t="shared" si="0"/>
        <v/>
      </c>
      <c r="C20" s="172"/>
      <c r="D20" s="95"/>
      <c r="E20" s="160">
        <f t="shared" si="1"/>
        <v>0</v>
      </c>
      <c r="F20" s="161" t="str">
        <f t="shared" si="2"/>
        <v/>
      </c>
      <c r="G20" s="159"/>
      <c r="H20" s="162">
        <f t="shared" si="3"/>
        <v>11</v>
      </c>
    </row>
    <row r="21" spans="1:8" ht="26.1" customHeight="1">
      <c r="A21" s="171" t="str">
        <f t="shared" si="4"/>
        <v/>
      </c>
      <c r="B21" s="173" t="str">
        <f t="shared" si="0"/>
        <v/>
      </c>
      <c r="C21" s="172"/>
      <c r="D21" s="95"/>
      <c r="E21" s="160">
        <f t="shared" si="1"/>
        <v>0</v>
      </c>
      <c r="F21" s="161" t="str">
        <f t="shared" si="2"/>
        <v/>
      </c>
      <c r="G21" s="159"/>
      <c r="H21" s="162">
        <f t="shared" si="3"/>
        <v>12</v>
      </c>
    </row>
    <row r="22" spans="1:8" ht="26.1" customHeight="1">
      <c r="A22" s="171" t="str">
        <f t="shared" si="4"/>
        <v/>
      </c>
      <c r="B22" s="173" t="str">
        <f t="shared" si="0"/>
        <v/>
      </c>
      <c r="C22" s="172"/>
      <c r="D22" s="95"/>
      <c r="E22" s="160">
        <f t="shared" si="1"/>
        <v>0</v>
      </c>
      <c r="F22" s="161" t="str">
        <f t="shared" si="2"/>
        <v/>
      </c>
      <c r="G22" s="159"/>
      <c r="H22" s="162">
        <f t="shared" si="3"/>
        <v>13</v>
      </c>
    </row>
    <row r="23" spans="1:8" ht="26.1" customHeight="1">
      <c r="A23" s="171" t="str">
        <f t="shared" si="4"/>
        <v/>
      </c>
      <c r="B23" s="173" t="str">
        <f t="shared" si="0"/>
        <v/>
      </c>
      <c r="C23" s="172"/>
      <c r="D23" s="95"/>
      <c r="E23" s="160">
        <f t="shared" si="1"/>
        <v>0</v>
      </c>
      <c r="F23" s="161" t="str">
        <f t="shared" si="2"/>
        <v/>
      </c>
      <c r="G23" s="159"/>
      <c r="H23" s="162">
        <f t="shared" si="3"/>
        <v>14</v>
      </c>
    </row>
    <row r="24" spans="1:8" ht="26.1" customHeight="1">
      <c r="A24" s="171" t="str">
        <f t="shared" si="4"/>
        <v/>
      </c>
      <c r="B24" s="173" t="str">
        <f t="shared" si="0"/>
        <v/>
      </c>
      <c r="C24" s="172"/>
      <c r="D24" s="95"/>
      <c r="E24" s="160">
        <f t="shared" si="1"/>
        <v>0</v>
      </c>
      <c r="F24" s="161" t="str">
        <f t="shared" si="2"/>
        <v/>
      </c>
      <c r="G24" s="159"/>
      <c r="H24" s="162">
        <f t="shared" si="3"/>
        <v>15</v>
      </c>
    </row>
    <row r="25" spans="1:8" ht="26.1" customHeight="1">
      <c r="A25" s="171" t="str">
        <f t="shared" si="4"/>
        <v/>
      </c>
      <c r="B25" s="173" t="str">
        <f t="shared" si="0"/>
        <v/>
      </c>
      <c r="C25" s="172"/>
      <c r="D25" s="95"/>
      <c r="E25" s="160">
        <f t="shared" si="1"/>
        <v>0</v>
      </c>
      <c r="F25" s="161" t="str">
        <f t="shared" si="2"/>
        <v/>
      </c>
      <c r="G25" s="159"/>
      <c r="H25" s="162">
        <f t="shared" si="3"/>
        <v>16</v>
      </c>
    </row>
    <row r="26" spans="1:8" ht="26.1" customHeight="1">
      <c r="A26" s="171" t="str">
        <f t="shared" si="4"/>
        <v/>
      </c>
      <c r="B26" s="173" t="str">
        <f t="shared" si="0"/>
        <v/>
      </c>
      <c r="C26" s="172"/>
      <c r="D26" s="95"/>
      <c r="E26" s="160">
        <f t="shared" si="1"/>
        <v>0</v>
      </c>
      <c r="F26" s="161" t="str">
        <f t="shared" si="2"/>
        <v/>
      </c>
      <c r="G26" s="159"/>
      <c r="H26" s="162">
        <f t="shared" si="3"/>
        <v>17</v>
      </c>
    </row>
    <row r="27" spans="1:8" ht="26.1" customHeight="1">
      <c r="A27" s="171" t="str">
        <f t="shared" si="4"/>
        <v/>
      </c>
      <c r="B27" s="173" t="str">
        <f t="shared" si="0"/>
        <v/>
      </c>
      <c r="C27" s="172"/>
      <c r="D27" s="95"/>
      <c r="E27" s="160">
        <f t="shared" si="1"/>
        <v>0</v>
      </c>
      <c r="F27" s="161" t="str">
        <f t="shared" si="2"/>
        <v/>
      </c>
      <c r="G27" s="159"/>
      <c r="H27" s="162">
        <f t="shared" si="3"/>
        <v>18</v>
      </c>
    </row>
    <row r="28" spans="1:8" ht="26.1" customHeight="1">
      <c r="A28" s="171" t="str">
        <f t="shared" si="4"/>
        <v/>
      </c>
      <c r="B28" s="173" t="str">
        <f t="shared" si="0"/>
        <v/>
      </c>
      <c r="C28" s="172"/>
      <c r="D28" s="95"/>
      <c r="E28" s="160">
        <f t="shared" si="1"/>
        <v>0</v>
      </c>
      <c r="F28" s="161" t="str">
        <f t="shared" si="2"/>
        <v/>
      </c>
      <c r="G28" s="159"/>
      <c r="H28" s="162">
        <f t="shared" si="3"/>
        <v>19</v>
      </c>
    </row>
    <row r="29" spans="1:8" ht="26.1" customHeight="1">
      <c r="A29" s="171" t="str">
        <f t="shared" si="4"/>
        <v/>
      </c>
      <c r="B29" s="173" t="str">
        <f t="shared" si="0"/>
        <v/>
      </c>
      <c r="C29" s="172"/>
      <c r="D29" s="95"/>
      <c r="E29" s="160">
        <f t="shared" si="1"/>
        <v>0</v>
      </c>
      <c r="F29" s="161" t="str">
        <f t="shared" si="2"/>
        <v/>
      </c>
      <c r="G29" s="159"/>
      <c r="H29" s="162">
        <f t="shared" si="3"/>
        <v>20</v>
      </c>
    </row>
    <row r="30" spans="1:8" ht="26.1" customHeight="1">
      <c r="A30" s="171" t="str">
        <f t="shared" si="4"/>
        <v/>
      </c>
      <c r="B30" s="173" t="str">
        <f t="shared" si="0"/>
        <v/>
      </c>
      <c r="C30" s="172"/>
      <c r="D30" s="95"/>
      <c r="E30" s="160">
        <f t="shared" si="1"/>
        <v>0</v>
      </c>
      <c r="F30" s="161" t="str">
        <f t="shared" si="2"/>
        <v/>
      </c>
      <c r="G30" s="159"/>
      <c r="H30" s="162">
        <f t="shared" si="3"/>
        <v>21</v>
      </c>
    </row>
    <row r="31" spans="1:8" ht="26.1" customHeight="1">
      <c r="A31" s="171" t="str">
        <f t="shared" si="4"/>
        <v/>
      </c>
      <c r="B31" s="173" t="str">
        <f t="shared" si="0"/>
        <v/>
      </c>
      <c r="C31" s="172"/>
      <c r="D31" s="95"/>
      <c r="E31" s="160">
        <f t="shared" si="1"/>
        <v>0</v>
      </c>
      <c r="F31" s="161" t="str">
        <f t="shared" si="2"/>
        <v/>
      </c>
      <c r="G31" s="159"/>
      <c r="H31" s="162">
        <f t="shared" si="3"/>
        <v>22</v>
      </c>
    </row>
    <row r="32" spans="1:8" ht="26.1" customHeight="1">
      <c r="A32" s="171" t="str">
        <f t="shared" si="4"/>
        <v/>
      </c>
      <c r="B32" s="173" t="str">
        <f t="shared" si="0"/>
        <v/>
      </c>
      <c r="C32" s="172"/>
      <c r="D32" s="95"/>
      <c r="E32" s="160">
        <f t="shared" si="1"/>
        <v>0</v>
      </c>
      <c r="F32" s="161" t="str">
        <f t="shared" si="2"/>
        <v/>
      </c>
      <c r="G32" s="159"/>
      <c r="H32" s="162">
        <f t="shared" si="3"/>
        <v>23</v>
      </c>
    </row>
    <row r="33" spans="1:8" ht="26.1" customHeight="1">
      <c r="A33" s="171" t="str">
        <f t="shared" si="4"/>
        <v/>
      </c>
      <c r="B33" s="173" t="str">
        <f t="shared" si="0"/>
        <v/>
      </c>
      <c r="C33" s="172"/>
      <c r="D33" s="95"/>
      <c r="E33" s="160">
        <f t="shared" si="1"/>
        <v>0</v>
      </c>
      <c r="F33" s="161" t="str">
        <f t="shared" si="2"/>
        <v/>
      </c>
      <c r="G33" s="159"/>
      <c r="H33" s="162">
        <f t="shared" si="3"/>
        <v>24</v>
      </c>
    </row>
    <row r="34" spans="1:8" ht="26.1" customHeight="1">
      <c r="A34" s="171" t="str">
        <f t="shared" si="4"/>
        <v/>
      </c>
      <c r="B34" s="173" t="str">
        <f t="shared" si="0"/>
        <v/>
      </c>
      <c r="C34" s="172"/>
      <c r="D34" s="95"/>
      <c r="E34" s="160">
        <f t="shared" si="1"/>
        <v>0</v>
      </c>
      <c r="F34" s="161" t="str">
        <f t="shared" si="2"/>
        <v/>
      </c>
      <c r="G34" s="159"/>
      <c r="H34" s="162">
        <f t="shared" si="3"/>
        <v>25</v>
      </c>
    </row>
    <row r="35" spans="1:8" ht="26.1" customHeight="1">
      <c r="A35" s="171" t="str">
        <f t="shared" si="4"/>
        <v/>
      </c>
      <c r="B35" s="173" t="str">
        <f t="shared" si="0"/>
        <v/>
      </c>
      <c r="C35" s="172"/>
      <c r="D35" s="95"/>
      <c r="E35" s="160">
        <f t="shared" si="1"/>
        <v>0</v>
      </c>
      <c r="F35" s="161" t="str">
        <f t="shared" si="2"/>
        <v/>
      </c>
      <c r="G35" s="159"/>
      <c r="H35" s="162">
        <f t="shared" si="3"/>
        <v>26</v>
      </c>
    </row>
    <row r="36" spans="1:8" ht="26.1" customHeight="1">
      <c r="A36" s="171" t="str">
        <f t="shared" si="4"/>
        <v/>
      </c>
      <c r="B36" s="173" t="str">
        <f t="shared" si="0"/>
        <v/>
      </c>
      <c r="C36" s="172"/>
      <c r="D36" s="95"/>
      <c r="E36" s="160">
        <f t="shared" si="1"/>
        <v>0</v>
      </c>
      <c r="F36" s="161" t="str">
        <f t="shared" si="2"/>
        <v/>
      </c>
      <c r="G36" s="159"/>
      <c r="H36" s="162">
        <f t="shared" si="3"/>
        <v>27</v>
      </c>
    </row>
    <row r="37" spans="1:8" ht="26.1" customHeight="1">
      <c r="A37" s="171" t="str">
        <f t="shared" si="4"/>
        <v/>
      </c>
      <c r="B37" s="173" t="str">
        <f t="shared" si="0"/>
        <v/>
      </c>
      <c r="C37" s="172"/>
      <c r="D37" s="95"/>
      <c r="E37" s="160">
        <f t="shared" si="1"/>
        <v>0</v>
      </c>
      <c r="F37" s="161" t="str">
        <f t="shared" si="2"/>
        <v/>
      </c>
      <c r="G37" s="159"/>
      <c r="H37" s="162">
        <f t="shared" si="3"/>
        <v>28</v>
      </c>
    </row>
    <row r="38" spans="1:8" ht="26.1" customHeight="1">
      <c r="A38" s="171" t="str">
        <f t="shared" si="4"/>
        <v/>
      </c>
      <c r="B38" s="173" t="str">
        <f t="shared" si="0"/>
        <v/>
      </c>
      <c r="C38" s="172"/>
      <c r="D38" s="95"/>
      <c r="E38" s="160">
        <f>IF(D38=0,0,D38+E37)</f>
        <v>0</v>
      </c>
      <c r="F38" s="161" t="str">
        <f t="shared" si="2"/>
        <v/>
      </c>
      <c r="G38" s="159"/>
      <c r="H38" s="162">
        <f>H37+1</f>
        <v>29</v>
      </c>
    </row>
    <row r="39" spans="1:8" ht="21" customHeight="1">
      <c r="A39" s="3"/>
      <c r="B39" s="3"/>
      <c r="C39" s="64"/>
      <c r="D39" s="100" t="s">
        <v>94</v>
      </c>
      <c r="E39" s="101">
        <f>E9-SUM(D10:D38)</f>
        <v>0</v>
      </c>
      <c r="F39" s="68"/>
      <c r="G39" s="68"/>
      <c r="H39" s="68"/>
    </row>
  </sheetData>
  <sheetProtection sheet="1" objects="1" scenarios="1" selectLockedCells="1"/>
  <mergeCells count="3">
    <mergeCell ref="E3:H3"/>
    <mergeCell ref="F5:H5"/>
    <mergeCell ref="A7:C7"/>
  </mergeCells>
  <phoneticPr fontId="15" type="noConversion"/>
  <printOptions horizontalCentered="1" gridLinesSet="0"/>
  <pageMargins left="0.75" right="0.5" top="0.5" bottom="0.5" header="0.3" footer="0.3"/>
  <pageSetup scale="80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1"/>
  <sheetViews>
    <sheetView showGridLines="0" showZeros="0" view="pageLayout" zoomScaleNormal="100" workbookViewId="0">
      <selection activeCell="C29" sqref="C29"/>
    </sheetView>
  </sheetViews>
  <sheetFormatPr defaultColWidth="10.85546875" defaultRowHeight="12.75"/>
  <cols>
    <col min="1" max="1" width="26.140625" style="10" customWidth="1"/>
    <col min="2" max="2" width="7" style="84" customWidth="1"/>
    <col min="3" max="6" width="14" style="10" customWidth="1"/>
    <col min="7" max="7" width="9.42578125" style="10" customWidth="1"/>
    <col min="8" max="8" width="14" style="10" customWidth="1"/>
    <col min="9" max="16384" width="10.85546875" style="10"/>
  </cols>
  <sheetData>
    <row r="1" spans="1:11" ht="24" customHeight="1">
      <c r="A1" s="118" t="s">
        <v>137</v>
      </c>
      <c r="B1" s="6"/>
      <c r="C1" s="6"/>
      <c r="D1" s="6"/>
      <c r="E1" s="6"/>
      <c r="F1" s="6"/>
      <c r="G1" s="6"/>
      <c r="H1" s="6"/>
    </row>
    <row r="2" spans="1:11" s="36" customFormat="1" ht="11.1" customHeight="1">
      <c r="A2" s="120" t="s">
        <v>59</v>
      </c>
      <c r="B2" s="121"/>
      <c r="C2" s="121"/>
      <c r="D2" s="121"/>
      <c r="E2" s="121"/>
      <c r="F2" s="120" t="s">
        <v>60</v>
      </c>
      <c r="G2" s="121"/>
      <c r="H2" s="122"/>
      <c r="J2" s="37"/>
      <c r="K2" s="37"/>
    </row>
    <row r="3" spans="1:11" ht="18.95" customHeight="1">
      <c r="A3" s="125" t="str">
        <f>Cover!D29</f>
        <v>&lt; from work assignment package &gt;</v>
      </c>
      <c r="B3" s="126"/>
      <c r="C3" s="127"/>
      <c r="D3" s="127"/>
      <c r="E3" s="127"/>
      <c r="F3" s="216" t="str">
        <f>Cover!D25</f>
        <v>&lt; county contract number &gt;</v>
      </c>
      <c r="G3" s="217"/>
      <c r="H3" s="218"/>
      <c r="J3" s="38"/>
    </row>
    <row r="4" spans="1:11" ht="11.1" customHeight="1">
      <c r="A4" s="123" t="s">
        <v>61</v>
      </c>
      <c r="B4" s="119"/>
      <c r="C4" s="119"/>
      <c r="D4" s="119"/>
      <c r="E4" s="119"/>
      <c r="F4" s="123" t="s">
        <v>62</v>
      </c>
      <c r="G4" s="123" t="s">
        <v>63</v>
      </c>
      <c r="H4" s="124"/>
    </row>
    <row r="5" spans="1:11" ht="17.100000000000001" customHeight="1">
      <c r="A5" s="125" t="str">
        <f>Cover!D23</f>
        <v>&lt; name of consulting firm &gt;</v>
      </c>
      <c r="B5" s="126"/>
      <c r="C5" s="127"/>
      <c r="D5" s="127"/>
      <c r="E5" s="127"/>
      <c r="F5" s="128" t="str">
        <f>Cover!D36</f>
        <v>&lt; seq num &gt;</v>
      </c>
      <c r="G5" s="219" t="str">
        <f>Cover!D38</f>
        <v>&lt; consultant num &gt;</v>
      </c>
      <c r="H5" s="221"/>
    </row>
    <row r="6" spans="1:11" ht="12" customHeight="1">
      <c r="A6" s="39"/>
      <c r="B6" s="18"/>
      <c r="C6" s="39"/>
      <c r="D6" s="39"/>
      <c r="E6" s="39"/>
      <c r="F6" s="39"/>
      <c r="G6" s="39"/>
      <c r="H6" s="39"/>
    </row>
    <row r="7" spans="1:11" s="40" customFormat="1" ht="36" customHeight="1">
      <c r="A7" s="227" t="s">
        <v>102</v>
      </c>
      <c r="B7" s="228"/>
      <c r="C7" s="108" t="s">
        <v>96</v>
      </c>
      <c r="D7" s="92" t="s">
        <v>97</v>
      </c>
      <c r="E7" s="92" t="s">
        <v>98</v>
      </c>
      <c r="F7" s="92" t="s">
        <v>99</v>
      </c>
      <c r="G7" s="92" t="s">
        <v>100</v>
      </c>
      <c r="H7" s="109" t="s">
        <v>101</v>
      </c>
    </row>
    <row r="8" spans="1:11" ht="9" customHeight="1">
      <c r="A8" s="39"/>
      <c r="B8" s="85"/>
      <c r="C8" s="39"/>
      <c r="D8" s="39"/>
      <c r="E8" s="39"/>
      <c r="F8" s="39"/>
      <c r="G8" s="39"/>
      <c r="H8" s="39"/>
    </row>
    <row r="9" spans="1:11" s="52" customFormat="1" ht="26.1" customHeight="1">
      <c r="A9" s="110" t="s">
        <v>103</v>
      </c>
      <c r="B9" s="111"/>
      <c r="C9" s="112">
        <f>SUM(C10:C10)</f>
        <v>0</v>
      </c>
      <c r="D9" s="112">
        <f>SUM(D10:D10)</f>
        <v>0</v>
      </c>
      <c r="E9" s="112">
        <f>SUM(E10:E10)</f>
        <v>0</v>
      </c>
      <c r="F9" s="112">
        <f>D9+E9</f>
        <v>0</v>
      </c>
      <c r="G9" s="113">
        <f>IF(C9&lt;&gt;0,F9/C9,0)</f>
        <v>0</v>
      </c>
      <c r="H9" s="114">
        <f>C9-F9</f>
        <v>0</v>
      </c>
    </row>
    <row r="10" spans="1:11" ht="26.1" customHeight="1">
      <c r="A10" s="168" t="s">
        <v>122</v>
      </c>
      <c r="B10" s="115"/>
      <c r="C10" s="163"/>
      <c r="D10" s="163"/>
      <c r="E10" s="163"/>
      <c r="F10" s="116">
        <f>D10+E10</f>
        <v>0</v>
      </c>
      <c r="G10" s="117">
        <f>IF(C10&lt;&gt;0,F10/C10,0)</f>
        <v>0</v>
      </c>
      <c r="H10" s="116">
        <f>C10-F10</f>
        <v>0</v>
      </c>
    </row>
    <row r="11" spans="1:11" ht="9" customHeight="1">
      <c r="A11" s="106"/>
      <c r="B11" s="105"/>
      <c r="C11" s="107"/>
      <c r="D11" s="107"/>
      <c r="E11" s="107"/>
      <c r="F11" s="107"/>
      <c r="G11" s="107"/>
      <c r="H11" s="107"/>
    </row>
    <row r="12" spans="1:11" s="52" customFormat="1" ht="26.1" customHeight="1">
      <c r="A12" s="110" t="s">
        <v>106</v>
      </c>
      <c r="B12" s="111"/>
      <c r="C12" s="112">
        <f>SUM(C13:C23)</f>
        <v>0</v>
      </c>
      <c r="D12" s="112">
        <f>SUM(D13:D23)</f>
        <v>0</v>
      </c>
      <c r="E12" s="112">
        <f>SUM(E13:E23)</f>
        <v>0</v>
      </c>
      <c r="F12" s="112">
        <f>SUM(F13:F23)</f>
        <v>0</v>
      </c>
      <c r="G12" s="113">
        <f t="shared" ref="G12:G23" si="0">IF(C12&lt;&gt;0,F12/C12,0)</f>
        <v>0</v>
      </c>
      <c r="H12" s="114">
        <f t="shared" ref="H12:H23" si="1">C12-F12</f>
        <v>0</v>
      </c>
    </row>
    <row r="13" spans="1:11" ht="26.1" customHeight="1">
      <c r="A13" s="225" t="s">
        <v>123</v>
      </c>
      <c r="B13" s="226"/>
      <c r="C13" s="163"/>
      <c r="D13" s="163"/>
      <c r="E13" s="163"/>
      <c r="F13" s="116">
        <f t="shared" ref="F13:F23" si="2">D13+E13</f>
        <v>0</v>
      </c>
      <c r="G13" s="117">
        <f t="shared" si="0"/>
        <v>0</v>
      </c>
      <c r="H13" s="116">
        <f t="shared" si="1"/>
        <v>0</v>
      </c>
    </row>
    <row r="14" spans="1:11" ht="26.1" customHeight="1">
      <c r="A14" s="225" t="s">
        <v>124</v>
      </c>
      <c r="B14" s="226"/>
      <c r="C14" s="163"/>
      <c r="D14" s="163"/>
      <c r="E14" s="163"/>
      <c r="F14" s="116">
        <f t="shared" si="2"/>
        <v>0</v>
      </c>
      <c r="G14" s="117">
        <f t="shared" si="0"/>
        <v>0</v>
      </c>
      <c r="H14" s="116">
        <f t="shared" si="1"/>
        <v>0</v>
      </c>
    </row>
    <row r="15" spans="1:11" ht="26.1" customHeight="1">
      <c r="A15" s="225" t="s">
        <v>125</v>
      </c>
      <c r="B15" s="226"/>
      <c r="C15" s="163"/>
      <c r="D15" s="163"/>
      <c r="E15" s="163"/>
      <c r="F15" s="116">
        <f t="shared" si="2"/>
        <v>0</v>
      </c>
      <c r="G15" s="117">
        <f t="shared" si="0"/>
        <v>0</v>
      </c>
      <c r="H15" s="116">
        <f t="shared" si="1"/>
        <v>0</v>
      </c>
    </row>
    <row r="16" spans="1:11" ht="26.1" customHeight="1">
      <c r="A16" s="225"/>
      <c r="B16" s="226"/>
      <c r="C16" s="163"/>
      <c r="D16" s="163"/>
      <c r="E16" s="163"/>
      <c r="F16" s="116">
        <f t="shared" si="2"/>
        <v>0</v>
      </c>
      <c r="G16" s="117">
        <f t="shared" si="0"/>
        <v>0</v>
      </c>
      <c r="H16" s="116">
        <f t="shared" si="1"/>
        <v>0</v>
      </c>
    </row>
    <row r="17" spans="1:9" ht="26.1" customHeight="1">
      <c r="A17" s="225"/>
      <c r="B17" s="226"/>
      <c r="C17" s="163"/>
      <c r="D17" s="163"/>
      <c r="E17" s="163"/>
      <c r="F17" s="116">
        <f t="shared" si="2"/>
        <v>0</v>
      </c>
      <c r="G17" s="117">
        <f t="shared" si="0"/>
        <v>0</v>
      </c>
      <c r="H17" s="116">
        <f t="shared" si="1"/>
        <v>0</v>
      </c>
    </row>
    <row r="18" spans="1:9" ht="26.1" customHeight="1">
      <c r="A18" s="225"/>
      <c r="B18" s="226"/>
      <c r="C18" s="163"/>
      <c r="D18" s="163"/>
      <c r="E18" s="163"/>
      <c r="F18" s="116">
        <f t="shared" si="2"/>
        <v>0</v>
      </c>
      <c r="G18" s="117">
        <f t="shared" si="0"/>
        <v>0</v>
      </c>
      <c r="H18" s="116">
        <f t="shared" si="1"/>
        <v>0</v>
      </c>
    </row>
    <row r="19" spans="1:9" ht="26.1" customHeight="1">
      <c r="A19" s="225"/>
      <c r="B19" s="226"/>
      <c r="C19" s="163"/>
      <c r="D19" s="163"/>
      <c r="E19" s="163"/>
      <c r="F19" s="116">
        <f t="shared" si="2"/>
        <v>0</v>
      </c>
      <c r="G19" s="117">
        <f t="shared" si="0"/>
        <v>0</v>
      </c>
      <c r="H19" s="116">
        <f t="shared" si="1"/>
        <v>0</v>
      </c>
    </row>
    <row r="20" spans="1:9" ht="26.1" customHeight="1">
      <c r="A20" s="225"/>
      <c r="B20" s="226"/>
      <c r="C20" s="163"/>
      <c r="D20" s="163"/>
      <c r="E20" s="163"/>
      <c r="F20" s="116">
        <f t="shared" si="2"/>
        <v>0</v>
      </c>
      <c r="G20" s="117">
        <f t="shared" si="0"/>
        <v>0</v>
      </c>
      <c r="H20" s="116">
        <f t="shared" si="1"/>
        <v>0</v>
      </c>
    </row>
    <row r="21" spans="1:9" ht="26.1" customHeight="1">
      <c r="A21" s="225"/>
      <c r="B21" s="226"/>
      <c r="C21" s="163"/>
      <c r="D21" s="163"/>
      <c r="E21" s="163"/>
      <c r="F21" s="116">
        <f t="shared" si="2"/>
        <v>0</v>
      </c>
      <c r="G21" s="117">
        <f t="shared" si="0"/>
        <v>0</v>
      </c>
      <c r="H21" s="116">
        <f t="shared" si="1"/>
        <v>0</v>
      </c>
    </row>
    <row r="22" spans="1:9" ht="26.1" customHeight="1">
      <c r="A22" s="225"/>
      <c r="B22" s="226"/>
      <c r="C22" s="163"/>
      <c r="D22" s="163"/>
      <c r="E22" s="163"/>
      <c r="F22" s="116">
        <f t="shared" si="2"/>
        <v>0</v>
      </c>
      <c r="G22" s="117">
        <f t="shared" si="0"/>
        <v>0</v>
      </c>
      <c r="H22" s="116">
        <f t="shared" si="1"/>
        <v>0</v>
      </c>
    </row>
    <row r="23" spans="1:9" ht="26.1" customHeight="1">
      <c r="A23" s="225"/>
      <c r="B23" s="226"/>
      <c r="C23" s="163"/>
      <c r="D23" s="163"/>
      <c r="E23" s="163"/>
      <c r="F23" s="116">
        <f t="shared" si="2"/>
        <v>0</v>
      </c>
      <c r="G23" s="117">
        <f t="shared" si="0"/>
        <v>0</v>
      </c>
      <c r="H23" s="116">
        <f t="shared" si="1"/>
        <v>0</v>
      </c>
    </row>
    <row r="24" spans="1:9" ht="9" customHeight="1">
      <c r="A24" s="39"/>
      <c r="B24" s="85"/>
      <c r="C24" s="9"/>
      <c r="D24" s="9"/>
      <c r="E24" s="9"/>
      <c r="F24" s="9"/>
      <c r="G24" s="9"/>
      <c r="H24" s="9"/>
    </row>
    <row r="25" spans="1:9" s="52" customFormat="1" ht="26.1" customHeight="1">
      <c r="A25" s="110" t="s">
        <v>104</v>
      </c>
      <c r="B25" s="111"/>
      <c r="C25" s="112">
        <f>SUM(C26:C36)</f>
        <v>0</v>
      </c>
      <c r="D25" s="112">
        <f>SUM(D26:D36)</f>
        <v>0</v>
      </c>
      <c r="E25" s="112">
        <f>SUM(E26:E36)</f>
        <v>0</v>
      </c>
      <c r="F25" s="112">
        <f>SUM(F26:F36)</f>
        <v>0</v>
      </c>
      <c r="G25" s="113">
        <f t="shared" ref="G25:G36" si="3">IF(C25&lt;&gt;0,F25/C25,0)</f>
        <v>0</v>
      </c>
      <c r="H25" s="114">
        <f t="shared" ref="H25:H36" si="4">C25-F25</f>
        <v>0</v>
      </c>
      <c r="I25" s="86"/>
    </row>
    <row r="26" spans="1:9" ht="26.1" customHeight="1">
      <c r="A26" s="169" t="s">
        <v>126</v>
      </c>
      <c r="B26" s="174"/>
      <c r="C26" s="163"/>
      <c r="D26" s="163"/>
      <c r="E26" s="163"/>
      <c r="F26" s="116">
        <f t="shared" ref="F26:F36" si="5">D26+E26</f>
        <v>0</v>
      </c>
      <c r="G26" s="117">
        <f t="shared" si="3"/>
        <v>0</v>
      </c>
      <c r="H26" s="116">
        <f t="shared" si="4"/>
        <v>0</v>
      </c>
    </row>
    <row r="27" spans="1:9" ht="26.1" customHeight="1">
      <c r="A27" s="169" t="s">
        <v>127</v>
      </c>
      <c r="B27" s="174" t="s">
        <v>86</v>
      </c>
      <c r="C27" s="163"/>
      <c r="D27" s="163"/>
      <c r="E27" s="163"/>
      <c r="F27" s="116">
        <f t="shared" si="5"/>
        <v>0</v>
      </c>
      <c r="G27" s="117">
        <f t="shared" si="3"/>
        <v>0</v>
      </c>
      <c r="H27" s="116">
        <f t="shared" si="4"/>
        <v>0</v>
      </c>
    </row>
    <row r="28" spans="1:9" ht="26.1" customHeight="1">
      <c r="A28" s="169" t="s">
        <v>125</v>
      </c>
      <c r="B28" s="174"/>
      <c r="C28" s="163"/>
      <c r="D28" s="163"/>
      <c r="E28" s="163"/>
      <c r="F28" s="116">
        <f t="shared" si="5"/>
        <v>0</v>
      </c>
      <c r="G28" s="117">
        <f t="shared" si="3"/>
        <v>0</v>
      </c>
      <c r="H28" s="116">
        <f t="shared" si="4"/>
        <v>0</v>
      </c>
    </row>
    <row r="29" spans="1:9" ht="26.1" customHeight="1">
      <c r="A29" s="169"/>
      <c r="B29" s="174"/>
      <c r="C29" s="163"/>
      <c r="D29" s="163"/>
      <c r="E29" s="163"/>
      <c r="F29" s="116">
        <f t="shared" si="5"/>
        <v>0</v>
      </c>
      <c r="G29" s="117">
        <f t="shared" si="3"/>
        <v>0</v>
      </c>
      <c r="H29" s="116">
        <f t="shared" si="4"/>
        <v>0</v>
      </c>
    </row>
    <row r="30" spans="1:9" ht="26.1" customHeight="1">
      <c r="A30" s="169"/>
      <c r="B30" s="174"/>
      <c r="C30" s="163"/>
      <c r="D30" s="163"/>
      <c r="E30" s="163"/>
      <c r="F30" s="116">
        <f>D30+E30</f>
        <v>0</v>
      </c>
      <c r="G30" s="117">
        <f>IF(C30&lt;&gt;0,F30/C30,0)</f>
        <v>0</v>
      </c>
      <c r="H30" s="116">
        <f>C30-F30</f>
        <v>0</v>
      </c>
    </row>
    <row r="31" spans="1:9" ht="26.1" customHeight="1">
      <c r="A31" s="169"/>
      <c r="B31" s="174"/>
      <c r="C31" s="163"/>
      <c r="D31" s="163"/>
      <c r="E31" s="163"/>
      <c r="F31" s="116">
        <f>D31+E31</f>
        <v>0</v>
      </c>
      <c r="G31" s="117">
        <f>IF(C31&lt;&gt;0,F31/C31,0)</f>
        <v>0</v>
      </c>
      <c r="H31" s="116">
        <f>C31-F31</f>
        <v>0</v>
      </c>
    </row>
    <row r="32" spans="1:9" ht="26.1" customHeight="1">
      <c r="A32" s="169"/>
      <c r="B32" s="174"/>
      <c r="C32" s="163"/>
      <c r="D32" s="163"/>
      <c r="E32" s="163"/>
      <c r="F32" s="116">
        <f>D32+E32</f>
        <v>0</v>
      </c>
      <c r="G32" s="117">
        <f>IF(C32&lt;&gt;0,F32/C32,0)</f>
        <v>0</v>
      </c>
      <c r="H32" s="116">
        <f>C32-F32</f>
        <v>0</v>
      </c>
    </row>
    <row r="33" spans="1:8" ht="26.1" customHeight="1">
      <c r="A33" s="169"/>
      <c r="B33" s="174"/>
      <c r="C33" s="163"/>
      <c r="D33" s="163"/>
      <c r="E33" s="163"/>
      <c r="F33" s="116">
        <f t="shared" si="5"/>
        <v>0</v>
      </c>
      <c r="G33" s="117">
        <f t="shared" si="3"/>
        <v>0</v>
      </c>
      <c r="H33" s="116">
        <f t="shared" si="4"/>
        <v>0</v>
      </c>
    </row>
    <row r="34" spans="1:8" ht="26.1" customHeight="1">
      <c r="A34" s="169"/>
      <c r="B34" s="174"/>
      <c r="C34" s="163"/>
      <c r="D34" s="163"/>
      <c r="E34" s="163"/>
      <c r="F34" s="116">
        <f t="shared" si="5"/>
        <v>0</v>
      </c>
      <c r="G34" s="117">
        <f t="shared" si="3"/>
        <v>0</v>
      </c>
      <c r="H34" s="116">
        <f t="shared" si="4"/>
        <v>0</v>
      </c>
    </row>
    <row r="35" spans="1:8" ht="26.1" customHeight="1">
      <c r="A35" s="169"/>
      <c r="B35" s="174"/>
      <c r="C35" s="163"/>
      <c r="D35" s="163"/>
      <c r="E35" s="163"/>
      <c r="F35" s="116">
        <f t="shared" si="5"/>
        <v>0</v>
      </c>
      <c r="G35" s="117">
        <f t="shared" si="3"/>
        <v>0</v>
      </c>
      <c r="H35" s="116">
        <f t="shared" si="4"/>
        <v>0</v>
      </c>
    </row>
    <row r="36" spans="1:8" ht="26.1" customHeight="1">
      <c r="A36" s="169"/>
      <c r="B36" s="174"/>
      <c r="C36" s="163"/>
      <c r="D36" s="163"/>
      <c r="E36" s="163"/>
      <c r="F36" s="116">
        <f t="shared" si="5"/>
        <v>0</v>
      </c>
      <c r="G36" s="117">
        <f t="shared" si="3"/>
        <v>0</v>
      </c>
      <c r="H36" s="116">
        <f t="shared" si="4"/>
        <v>0</v>
      </c>
    </row>
    <row r="37" spans="1:8" ht="9" customHeight="1">
      <c r="A37" s="39"/>
      <c r="B37" s="85"/>
      <c r="C37" s="9"/>
      <c r="D37" s="9"/>
      <c r="E37" s="9"/>
      <c r="F37" s="9"/>
      <c r="G37" s="9"/>
      <c r="H37" s="9"/>
    </row>
    <row r="38" spans="1:8" s="52" customFormat="1" ht="26.1" customHeight="1">
      <c r="A38" s="110" t="s">
        <v>105</v>
      </c>
      <c r="B38" s="111"/>
      <c r="C38" s="112">
        <f>SUM(C39:C39)</f>
        <v>0</v>
      </c>
      <c r="D38" s="112">
        <f>SUM(D39:D39)</f>
        <v>0</v>
      </c>
      <c r="E38" s="112">
        <f>SUM(E39:E39)</f>
        <v>0</v>
      </c>
      <c r="F38" s="112">
        <f>SUM(F39:F39)</f>
        <v>0</v>
      </c>
      <c r="G38" s="113">
        <f>IF(C38&lt;&gt;0,F38/C38,0)</f>
        <v>0</v>
      </c>
      <c r="H38" s="114">
        <f>C38-F38</f>
        <v>0</v>
      </c>
    </row>
    <row r="39" spans="1:8" ht="26.1" customHeight="1">
      <c r="A39" s="169"/>
      <c r="B39" s="115"/>
      <c r="C39" s="163"/>
      <c r="D39" s="163"/>
      <c r="E39" s="163"/>
      <c r="F39" s="116">
        <f>D39+E39</f>
        <v>0</v>
      </c>
      <c r="G39" s="117">
        <f>IF(C39&lt;&gt;0,F39/C39,0)</f>
        <v>0</v>
      </c>
      <c r="H39" s="116">
        <f>C39-F39</f>
        <v>0</v>
      </c>
    </row>
    <row r="40" spans="1:8" ht="5.25" customHeight="1">
      <c r="A40" s="104"/>
      <c r="B40" s="87"/>
      <c r="C40" s="102"/>
      <c r="D40" s="102"/>
      <c r="E40" s="102"/>
      <c r="F40" s="102"/>
      <c r="G40" s="103"/>
      <c r="H40" s="102"/>
    </row>
    <row r="41" spans="1:8" ht="21.95" customHeight="1">
      <c r="A41" s="104" t="s">
        <v>87</v>
      </c>
      <c r="B41" s="87"/>
      <c r="C41" s="102">
        <f>C25+C12+C9+C38</f>
        <v>0</v>
      </c>
      <c r="D41" s="102">
        <f>D25+D12+D9+D38</f>
        <v>0</v>
      </c>
      <c r="E41" s="102">
        <f>E25+E12+E9+E38</f>
        <v>0</v>
      </c>
      <c r="F41" s="102">
        <f>D41+E41</f>
        <v>0</v>
      </c>
      <c r="G41" s="103">
        <f>IF(C41&lt;&gt;0,F41/C41,0)</f>
        <v>0</v>
      </c>
      <c r="H41" s="102">
        <f>H25+H12+H9+H38</f>
        <v>0</v>
      </c>
    </row>
  </sheetData>
  <sheetProtection sheet="1" objects="1" scenarios="1" selectLockedCells="1"/>
  <mergeCells count="14">
    <mergeCell ref="F3:H3"/>
    <mergeCell ref="G5:H5"/>
    <mergeCell ref="A7:B7"/>
    <mergeCell ref="A13:B13"/>
    <mergeCell ref="A14:B14"/>
    <mergeCell ref="A15:B15"/>
    <mergeCell ref="A22:B22"/>
    <mergeCell ref="A23:B23"/>
    <mergeCell ref="A16:B16"/>
    <mergeCell ref="A17:B17"/>
    <mergeCell ref="A18:B18"/>
    <mergeCell ref="A19:B19"/>
    <mergeCell ref="A20:B20"/>
    <mergeCell ref="A21:B21"/>
  </mergeCells>
  <phoneticPr fontId="15" type="noConversion"/>
  <printOptions horizontalCentered="1" gridLinesSet="0"/>
  <pageMargins left="0.75" right="0.5" top="0.5" bottom="0.5" header="0.3" footer="0.3"/>
  <pageSetup scale="80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9"/>
  <sheetViews>
    <sheetView showGridLines="0" showZeros="0" view="pageLayout" zoomScaleNormal="100" workbookViewId="0">
      <selection activeCell="A38" sqref="A38:XFD38"/>
    </sheetView>
  </sheetViews>
  <sheetFormatPr defaultColWidth="10.85546875" defaultRowHeight="12.75"/>
  <cols>
    <col min="1" max="1" width="23.28515625" style="10" customWidth="1"/>
    <col min="2" max="2" width="23.28515625" style="16" customWidth="1"/>
    <col min="3" max="3" width="10.85546875" style="10" customWidth="1"/>
    <col min="4" max="4" width="11.140625" style="10" customWidth="1"/>
    <col min="5" max="8" width="10.85546875" style="10" customWidth="1"/>
    <col min="9" max="16384" width="10.85546875" style="10"/>
  </cols>
  <sheetData>
    <row r="1" spans="1:11" ht="24" customHeight="1">
      <c r="A1" s="118" t="s">
        <v>74</v>
      </c>
      <c r="B1" s="6"/>
      <c r="C1" s="6"/>
      <c r="D1" s="6"/>
      <c r="E1" s="6"/>
      <c r="F1" s="6"/>
      <c r="G1" s="6"/>
      <c r="H1" s="6"/>
    </row>
    <row r="2" spans="1:11" s="36" customFormat="1" ht="11.1" customHeight="1">
      <c r="A2" s="129" t="s">
        <v>59</v>
      </c>
      <c r="B2" s="130"/>
      <c r="C2" s="130"/>
      <c r="D2" s="130"/>
      <c r="E2" s="121"/>
      <c r="F2" s="120" t="s">
        <v>60</v>
      </c>
      <c r="G2" s="121"/>
      <c r="H2" s="122"/>
      <c r="J2" s="37"/>
      <c r="K2" s="37"/>
    </row>
    <row r="3" spans="1:11" ht="18.95" customHeight="1">
      <c r="A3" s="133" t="str">
        <f>Cover!D29</f>
        <v>&lt; from work assignment package &gt;</v>
      </c>
      <c r="B3" s="134"/>
      <c r="C3" s="135"/>
      <c r="D3" s="135"/>
      <c r="E3" s="136"/>
      <c r="F3" s="216" t="str">
        <f>Cover!D25</f>
        <v>&lt; county contract number &gt;</v>
      </c>
      <c r="G3" s="217"/>
      <c r="H3" s="218"/>
      <c r="J3" s="38"/>
    </row>
    <row r="4" spans="1:11" ht="11.1" customHeight="1">
      <c r="A4" s="131" t="s">
        <v>61</v>
      </c>
      <c r="B4" s="132"/>
      <c r="C4" s="132"/>
      <c r="D4" s="132"/>
      <c r="E4" s="119"/>
      <c r="F4" s="123" t="s">
        <v>62</v>
      </c>
      <c r="G4" s="123" t="s">
        <v>63</v>
      </c>
      <c r="H4" s="124"/>
    </row>
    <row r="5" spans="1:11" ht="17.100000000000001" customHeight="1">
      <c r="A5" s="133" t="str">
        <f>Cover!D23</f>
        <v>&lt; name of consulting firm &gt;</v>
      </c>
      <c r="B5" s="134"/>
      <c r="C5" s="135"/>
      <c r="D5" s="135"/>
      <c r="E5" s="127"/>
      <c r="F5" s="128" t="str">
        <f>Cover!D36</f>
        <v>&lt; seq num &gt;</v>
      </c>
      <c r="G5" s="219" t="str">
        <f>Cover!D38</f>
        <v>&lt; consultant num &gt;</v>
      </c>
      <c r="H5" s="221"/>
    </row>
    <row r="6" spans="1:11" ht="12" customHeight="1">
      <c r="A6" s="39"/>
      <c r="B6" s="18"/>
      <c r="C6" s="39"/>
      <c r="D6" s="39"/>
      <c r="E6" s="39"/>
      <c r="F6" s="39"/>
      <c r="G6" s="39"/>
      <c r="H6" s="39"/>
    </row>
    <row r="7" spans="1:11" s="40" customFormat="1" ht="18" customHeight="1" thickBot="1">
      <c r="A7" s="229" t="s">
        <v>64</v>
      </c>
      <c r="B7" s="231" t="s">
        <v>65</v>
      </c>
      <c r="C7" s="233" t="s">
        <v>66</v>
      </c>
      <c r="D7" s="234"/>
      <c r="E7" s="235" t="s">
        <v>73</v>
      </c>
      <c r="F7" s="231" t="s">
        <v>67</v>
      </c>
      <c r="G7" s="231"/>
      <c r="H7" s="236"/>
    </row>
    <row r="8" spans="1:11" s="40" customFormat="1">
      <c r="A8" s="230"/>
      <c r="B8" s="232"/>
      <c r="C8" s="88" t="s">
        <v>68</v>
      </c>
      <c r="D8" s="88" t="s">
        <v>69</v>
      </c>
      <c r="E8" s="235"/>
      <c r="F8" s="88" t="s">
        <v>70</v>
      </c>
      <c r="G8" s="88" t="s">
        <v>71</v>
      </c>
      <c r="H8" s="137" t="s">
        <v>72</v>
      </c>
    </row>
    <row r="9" spans="1:11" ht="5.0999999999999996" customHeight="1">
      <c r="A9" s="39"/>
      <c r="B9" s="18"/>
      <c r="C9" s="39"/>
      <c r="D9" s="39"/>
      <c r="E9" s="39"/>
      <c r="F9" s="18"/>
      <c r="G9" s="39"/>
      <c r="H9" s="39"/>
    </row>
    <row r="10" spans="1:11" ht="26.1" customHeight="1">
      <c r="A10" s="96"/>
      <c r="B10" s="139"/>
      <c r="C10" s="164"/>
      <c r="D10" s="165"/>
      <c r="E10" s="62"/>
      <c r="F10" s="65"/>
      <c r="G10" s="66"/>
      <c r="H10" s="67">
        <f>F10+G10</f>
        <v>0</v>
      </c>
    </row>
    <row r="11" spans="1:11" ht="26.1" customHeight="1">
      <c r="A11" s="96"/>
      <c r="B11" s="139"/>
      <c r="C11" s="164"/>
      <c r="D11" s="165"/>
      <c r="E11" s="62"/>
      <c r="F11" s="65"/>
      <c r="G11" s="66"/>
      <c r="H11" s="67">
        <f t="shared" ref="H11:H38" si="0">F11+G11</f>
        <v>0</v>
      </c>
    </row>
    <row r="12" spans="1:11" ht="26.1" customHeight="1">
      <c r="A12" s="96"/>
      <c r="B12" s="139"/>
      <c r="C12" s="164"/>
      <c r="D12" s="165"/>
      <c r="E12" s="62"/>
      <c r="F12" s="65"/>
      <c r="G12" s="66"/>
      <c r="H12" s="67">
        <f t="shared" si="0"/>
        <v>0</v>
      </c>
    </row>
    <row r="13" spans="1:11" ht="26.1" customHeight="1">
      <c r="A13" s="96"/>
      <c r="B13" s="139"/>
      <c r="C13" s="164"/>
      <c r="D13" s="165"/>
      <c r="E13" s="62"/>
      <c r="F13" s="65"/>
      <c r="G13" s="66"/>
      <c r="H13" s="67">
        <f t="shared" si="0"/>
        <v>0</v>
      </c>
    </row>
    <row r="14" spans="1:11" ht="26.1" customHeight="1">
      <c r="A14" s="96"/>
      <c r="B14" s="139"/>
      <c r="C14" s="164"/>
      <c r="D14" s="165"/>
      <c r="E14" s="62"/>
      <c r="F14" s="65"/>
      <c r="G14" s="66"/>
      <c r="H14" s="67">
        <f t="shared" si="0"/>
        <v>0</v>
      </c>
    </row>
    <row r="15" spans="1:11" ht="26.1" customHeight="1">
      <c r="A15" s="96"/>
      <c r="B15" s="139"/>
      <c r="C15" s="164"/>
      <c r="D15" s="165"/>
      <c r="E15" s="62"/>
      <c r="F15" s="65"/>
      <c r="G15" s="66"/>
      <c r="H15" s="67">
        <f t="shared" si="0"/>
        <v>0</v>
      </c>
    </row>
    <row r="16" spans="1:11" ht="26.1" customHeight="1">
      <c r="A16" s="96"/>
      <c r="B16" s="139"/>
      <c r="C16" s="164"/>
      <c r="D16" s="165"/>
      <c r="E16" s="62"/>
      <c r="F16" s="65"/>
      <c r="G16" s="66"/>
      <c r="H16" s="67">
        <f t="shared" si="0"/>
        <v>0</v>
      </c>
    </row>
    <row r="17" spans="1:8" ht="26.1" customHeight="1">
      <c r="A17" s="96"/>
      <c r="B17" s="139"/>
      <c r="C17" s="164"/>
      <c r="D17" s="165"/>
      <c r="E17" s="62"/>
      <c r="F17" s="65"/>
      <c r="G17" s="66"/>
      <c r="H17" s="67">
        <f t="shared" si="0"/>
        <v>0</v>
      </c>
    </row>
    <row r="18" spans="1:8" ht="26.1" customHeight="1">
      <c r="A18" s="96"/>
      <c r="B18" s="139"/>
      <c r="C18" s="164"/>
      <c r="D18" s="165"/>
      <c r="E18" s="62"/>
      <c r="F18" s="65"/>
      <c r="G18" s="66"/>
      <c r="H18" s="67">
        <f t="shared" si="0"/>
        <v>0</v>
      </c>
    </row>
    <row r="19" spans="1:8" ht="26.1" customHeight="1">
      <c r="A19" s="96"/>
      <c r="B19" s="139"/>
      <c r="C19" s="164"/>
      <c r="D19" s="165"/>
      <c r="E19" s="62"/>
      <c r="F19" s="65"/>
      <c r="G19" s="66"/>
      <c r="H19" s="67">
        <f t="shared" si="0"/>
        <v>0</v>
      </c>
    </row>
    <row r="20" spans="1:8" ht="26.1" customHeight="1">
      <c r="A20" s="96"/>
      <c r="B20" s="139"/>
      <c r="C20" s="164"/>
      <c r="D20" s="165"/>
      <c r="E20" s="62"/>
      <c r="F20" s="65"/>
      <c r="G20" s="66"/>
      <c r="H20" s="67">
        <f t="shared" si="0"/>
        <v>0</v>
      </c>
    </row>
    <row r="21" spans="1:8" ht="26.1" customHeight="1">
      <c r="A21" s="96"/>
      <c r="B21" s="139"/>
      <c r="C21" s="164"/>
      <c r="D21" s="165"/>
      <c r="E21" s="62"/>
      <c r="F21" s="65"/>
      <c r="G21" s="66"/>
      <c r="H21" s="67">
        <f t="shared" si="0"/>
        <v>0</v>
      </c>
    </row>
    <row r="22" spans="1:8" ht="26.1" customHeight="1">
      <c r="A22" s="96"/>
      <c r="B22" s="139"/>
      <c r="C22" s="164"/>
      <c r="D22" s="165"/>
      <c r="E22" s="62"/>
      <c r="F22" s="65"/>
      <c r="G22" s="66"/>
      <c r="H22" s="67">
        <f t="shared" si="0"/>
        <v>0</v>
      </c>
    </row>
    <row r="23" spans="1:8" ht="26.1" customHeight="1">
      <c r="A23" s="96"/>
      <c r="B23" s="139"/>
      <c r="C23" s="164"/>
      <c r="D23" s="165"/>
      <c r="E23" s="62"/>
      <c r="F23" s="65"/>
      <c r="G23" s="66"/>
      <c r="H23" s="67">
        <f t="shared" si="0"/>
        <v>0</v>
      </c>
    </row>
    <row r="24" spans="1:8" ht="26.1" customHeight="1">
      <c r="A24" s="96"/>
      <c r="B24" s="139"/>
      <c r="C24" s="164"/>
      <c r="D24" s="165"/>
      <c r="E24" s="62"/>
      <c r="F24" s="65"/>
      <c r="G24" s="66"/>
      <c r="H24" s="67">
        <f t="shared" si="0"/>
        <v>0</v>
      </c>
    </row>
    <row r="25" spans="1:8" ht="26.1" customHeight="1">
      <c r="A25" s="96"/>
      <c r="B25" s="139"/>
      <c r="C25" s="164"/>
      <c r="D25" s="165"/>
      <c r="E25" s="62"/>
      <c r="F25" s="65"/>
      <c r="G25" s="66"/>
      <c r="H25" s="67">
        <f t="shared" si="0"/>
        <v>0</v>
      </c>
    </row>
    <row r="26" spans="1:8" ht="26.1" customHeight="1">
      <c r="A26" s="96"/>
      <c r="B26" s="139"/>
      <c r="C26" s="164"/>
      <c r="D26" s="165"/>
      <c r="E26" s="62"/>
      <c r="F26" s="65"/>
      <c r="G26" s="66"/>
      <c r="H26" s="67">
        <f t="shared" si="0"/>
        <v>0</v>
      </c>
    </row>
    <row r="27" spans="1:8" ht="26.1" customHeight="1">
      <c r="A27" s="96"/>
      <c r="B27" s="139"/>
      <c r="C27" s="164"/>
      <c r="D27" s="165"/>
      <c r="E27" s="62"/>
      <c r="F27" s="65"/>
      <c r="G27" s="66"/>
      <c r="H27" s="67">
        <f t="shared" si="0"/>
        <v>0</v>
      </c>
    </row>
    <row r="28" spans="1:8" ht="26.1" customHeight="1">
      <c r="A28" s="96"/>
      <c r="B28" s="139"/>
      <c r="C28" s="164"/>
      <c r="D28" s="165"/>
      <c r="E28" s="62"/>
      <c r="F28" s="65"/>
      <c r="G28" s="66"/>
      <c r="H28" s="67">
        <f t="shared" si="0"/>
        <v>0</v>
      </c>
    </row>
    <row r="29" spans="1:8" ht="26.1" customHeight="1">
      <c r="A29" s="96"/>
      <c r="B29" s="139"/>
      <c r="C29" s="164"/>
      <c r="D29" s="165"/>
      <c r="E29" s="62"/>
      <c r="F29" s="65"/>
      <c r="G29" s="66"/>
      <c r="H29" s="67">
        <f t="shared" si="0"/>
        <v>0</v>
      </c>
    </row>
    <row r="30" spans="1:8" ht="26.1" customHeight="1">
      <c r="A30" s="96"/>
      <c r="B30" s="139"/>
      <c r="C30" s="164"/>
      <c r="D30" s="165"/>
      <c r="E30" s="62"/>
      <c r="F30" s="65"/>
      <c r="G30" s="66"/>
      <c r="H30" s="67">
        <f t="shared" si="0"/>
        <v>0</v>
      </c>
    </row>
    <row r="31" spans="1:8" ht="26.1" customHeight="1">
      <c r="A31" s="96"/>
      <c r="B31" s="139"/>
      <c r="C31" s="164"/>
      <c r="D31" s="165"/>
      <c r="E31" s="62"/>
      <c r="F31" s="65"/>
      <c r="G31" s="66"/>
      <c r="H31" s="67">
        <f t="shared" si="0"/>
        <v>0</v>
      </c>
    </row>
    <row r="32" spans="1:8" ht="26.1" customHeight="1">
      <c r="A32" s="96"/>
      <c r="B32" s="139"/>
      <c r="C32" s="164"/>
      <c r="D32" s="165"/>
      <c r="E32" s="62"/>
      <c r="F32" s="65"/>
      <c r="G32" s="66"/>
      <c r="H32" s="67">
        <f t="shared" si="0"/>
        <v>0</v>
      </c>
    </row>
    <row r="33" spans="1:8" ht="26.1" customHeight="1">
      <c r="A33" s="96"/>
      <c r="B33" s="139"/>
      <c r="C33" s="164"/>
      <c r="D33" s="165"/>
      <c r="E33" s="62"/>
      <c r="F33" s="65"/>
      <c r="G33" s="66"/>
      <c r="H33" s="67">
        <f t="shared" si="0"/>
        <v>0</v>
      </c>
    </row>
    <row r="34" spans="1:8" ht="26.1" customHeight="1">
      <c r="A34" s="96"/>
      <c r="B34" s="139"/>
      <c r="C34" s="164"/>
      <c r="D34" s="165"/>
      <c r="E34" s="62"/>
      <c r="F34" s="65"/>
      <c r="G34" s="66"/>
      <c r="H34" s="67">
        <f t="shared" si="0"/>
        <v>0</v>
      </c>
    </row>
    <row r="35" spans="1:8" ht="26.1" customHeight="1">
      <c r="A35" s="96"/>
      <c r="B35" s="139"/>
      <c r="C35" s="164"/>
      <c r="D35" s="165"/>
      <c r="E35" s="62"/>
      <c r="F35" s="65"/>
      <c r="G35" s="66"/>
      <c r="H35" s="67">
        <f t="shared" si="0"/>
        <v>0</v>
      </c>
    </row>
    <row r="36" spans="1:8" ht="26.1" customHeight="1">
      <c r="A36" s="96"/>
      <c r="B36" s="139"/>
      <c r="C36" s="164"/>
      <c r="D36" s="165"/>
      <c r="E36" s="62"/>
      <c r="F36" s="65"/>
      <c r="G36" s="66"/>
      <c r="H36" s="67">
        <f t="shared" si="0"/>
        <v>0</v>
      </c>
    </row>
    <row r="37" spans="1:8" ht="26.1" customHeight="1">
      <c r="A37" s="96"/>
      <c r="B37" s="139"/>
      <c r="C37" s="164"/>
      <c r="D37" s="165"/>
      <c r="E37" s="62"/>
      <c r="F37" s="65"/>
      <c r="G37" s="66"/>
      <c r="H37" s="67">
        <f t="shared" si="0"/>
        <v>0</v>
      </c>
    </row>
    <row r="38" spans="1:8" ht="26.1" customHeight="1">
      <c r="A38" s="96"/>
      <c r="B38" s="139"/>
      <c r="C38" s="164"/>
      <c r="D38" s="165"/>
      <c r="E38" s="62"/>
      <c r="F38" s="65"/>
      <c r="G38" s="66"/>
      <c r="H38" s="67">
        <f t="shared" si="0"/>
        <v>0</v>
      </c>
    </row>
    <row r="39" spans="1:8" ht="18.95" customHeight="1">
      <c r="A39" s="3"/>
      <c r="B39" s="4"/>
      <c r="C39" s="64">
        <f>SUM(C10:C38)</f>
        <v>0</v>
      </c>
      <c r="D39" s="9"/>
      <c r="E39" s="9"/>
      <c r="F39" s="68"/>
      <c r="G39" s="68">
        <f>SUM(G10:G38)</f>
        <v>0</v>
      </c>
      <c r="H39" s="68">
        <f>SUM(H10:H38)</f>
        <v>0</v>
      </c>
    </row>
  </sheetData>
  <sheetProtection sheet="1" objects="1" scenarios="1" selectLockedCells="1"/>
  <mergeCells count="7">
    <mergeCell ref="F3:H3"/>
    <mergeCell ref="G5:H5"/>
    <mergeCell ref="A7:A8"/>
    <mergeCell ref="B7:B8"/>
    <mergeCell ref="C7:D7"/>
    <mergeCell ref="E7:E8"/>
    <mergeCell ref="F7:H7"/>
  </mergeCells>
  <phoneticPr fontId="15" type="noConversion"/>
  <printOptions horizontalCentered="1" gridLinesSet="0"/>
  <pageMargins left="0.75" right="0.5" top="0.5" bottom="0.5" header="0.3" footer="0.3"/>
  <pageSetup scale="84" fitToHeight="3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showZeros="0" view="pageLayout" zoomScaleNormal="100" workbookViewId="0">
      <selection activeCell="A38" sqref="A38:XFD38"/>
    </sheetView>
  </sheetViews>
  <sheetFormatPr defaultColWidth="10.85546875" defaultRowHeight="12.75"/>
  <cols>
    <col min="1" max="1" width="23.28515625" style="10" customWidth="1"/>
    <col min="2" max="2" width="23.28515625" style="16" customWidth="1"/>
    <col min="3" max="3" width="11.140625" style="10" customWidth="1"/>
    <col min="4" max="8" width="10.85546875" style="10" customWidth="1"/>
    <col min="9" max="16384" width="10.85546875" style="10"/>
  </cols>
  <sheetData>
    <row r="1" spans="1:11" ht="24" customHeight="1">
      <c r="A1" s="118" t="s">
        <v>75</v>
      </c>
      <c r="B1" s="6"/>
      <c r="C1" s="6"/>
      <c r="D1" s="6"/>
      <c r="E1" s="6"/>
      <c r="F1" s="6"/>
      <c r="G1" s="6"/>
      <c r="H1" s="6"/>
    </row>
    <row r="2" spans="1:11" s="36" customFormat="1" ht="11.1" customHeight="1">
      <c r="A2" s="129" t="s">
        <v>59</v>
      </c>
      <c r="B2" s="130"/>
      <c r="C2" s="130"/>
      <c r="D2" s="130"/>
      <c r="E2" s="121"/>
      <c r="F2" s="120" t="s">
        <v>60</v>
      </c>
      <c r="G2" s="121"/>
      <c r="H2" s="122"/>
      <c r="J2" s="37"/>
      <c r="K2" s="37"/>
    </row>
    <row r="3" spans="1:11" ht="18.95" customHeight="1">
      <c r="A3" s="133" t="str">
        <f>Cover!D29</f>
        <v>&lt; from work assignment package &gt;</v>
      </c>
      <c r="B3" s="134"/>
      <c r="C3" s="135"/>
      <c r="D3" s="135"/>
      <c r="E3" s="136"/>
      <c r="F3" s="216" t="str">
        <f>Cover!D25</f>
        <v>&lt; county contract number &gt;</v>
      </c>
      <c r="G3" s="217"/>
      <c r="H3" s="218"/>
      <c r="J3" s="38"/>
    </row>
    <row r="4" spans="1:11" ht="11.1" customHeight="1">
      <c r="A4" s="131" t="s">
        <v>61</v>
      </c>
      <c r="B4" s="132"/>
      <c r="C4" s="132"/>
      <c r="D4" s="132"/>
      <c r="E4" s="119"/>
      <c r="F4" s="123" t="s">
        <v>62</v>
      </c>
      <c r="G4" s="123" t="s">
        <v>63</v>
      </c>
      <c r="H4" s="124"/>
    </row>
    <row r="5" spans="1:11" ht="17.100000000000001" customHeight="1">
      <c r="A5" s="133" t="str">
        <f>Cover!D23</f>
        <v>&lt; name of consulting firm &gt;</v>
      </c>
      <c r="B5" s="134"/>
      <c r="C5" s="135"/>
      <c r="D5" s="135"/>
      <c r="E5" s="127"/>
      <c r="F5" s="128" t="str">
        <f>Cover!D36</f>
        <v>&lt; seq num &gt;</v>
      </c>
      <c r="G5" s="219" t="str">
        <f>Cover!D38</f>
        <v>&lt; consultant num &gt;</v>
      </c>
      <c r="H5" s="221"/>
    </row>
    <row r="6" spans="1:11" ht="12" customHeight="1">
      <c r="A6" s="39"/>
      <c r="B6" s="18"/>
      <c r="C6" s="39"/>
      <c r="D6" s="39"/>
      <c r="E6" s="39"/>
      <c r="F6" s="39"/>
      <c r="G6" s="39"/>
      <c r="H6" s="39"/>
    </row>
    <row r="7" spans="1:11" s="40" customFormat="1" ht="18" customHeight="1" thickBot="1">
      <c r="A7" s="229" t="s">
        <v>64</v>
      </c>
      <c r="B7" s="237" t="s">
        <v>65</v>
      </c>
      <c r="C7" s="228"/>
      <c r="D7" s="238"/>
      <c r="E7" s="235" t="s">
        <v>73</v>
      </c>
      <c r="F7" s="231" t="s">
        <v>67</v>
      </c>
      <c r="G7" s="231"/>
      <c r="H7" s="236"/>
    </row>
    <row r="8" spans="1:11" s="40" customFormat="1">
      <c r="A8" s="230"/>
      <c r="B8" s="237"/>
      <c r="C8" s="228"/>
      <c r="D8" s="238"/>
      <c r="E8" s="235"/>
      <c r="F8" s="88" t="s">
        <v>70</v>
      </c>
      <c r="G8" s="88" t="s">
        <v>71</v>
      </c>
      <c r="H8" s="137" t="s">
        <v>72</v>
      </c>
    </row>
    <row r="9" spans="1:11" ht="5.0999999999999996" customHeight="1">
      <c r="A9" s="39"/>
      <c r="B9" s="18"/>
      <c r="C9" s="39"/>
      <c r="D9" s="39"/>
      <c r="E9" s="39"/>
      <c r="F9" s="18"/>
      <c r="G9" s="39"/>
      <c r="H9" s="39"/>
    </row>
    <row r="10" spans="1:11" ht="26.1" customHeight="1">
      <c r="A10" s="96"/>
      <c r="B10" s="139"/>
      <c r="C10" s="89"/>
      <c r="D10" s="140"/>
      <c r="E10" s="62"/>
      <c r="F10" s="65"/>
      <c r="G10" s="66"/>
      <c r="H10" s="67">
        <f>F10+G10</f>
        <v>0</v>
      </c>
    </row>
    <row r="11" spans="1:11" ht="26.1" customHeight="1">
      <c r="A11" s="96"/>
      <c r="B11" s="139"/>
      <c r="C11" s="89"/>
      <c r="D11" s="140"/>
      <c r="E11" s="62"/>
      <c r="F11" s="65"/>
      <c r="G11" s="66"/>
      <c r="H11" s="67">
        <f t="shared" ref="H11:H38" si="0">F11+G11</f>
        <v>0</v>
      </c>
    </row>
    <row r="12" spans="1:11" ht="26.1" customHeight="1">
      <c r="A12" s="96"/>
      <c r="B12" s="139"/>
      <c r="C12" s="89"/>
      <c r="D12" s="140"/>
      <c r="E12" s="62"/>
      <c r="F12" s="65"/>
      <c r="G12" s="66"/>
      <c r="H12" s="67">
        <f t="shared" si="0"/>
        <v>0</v>
      </c>
    </row>
    <row r="13" spans="1:11" ht="26.1" customHeight="1">
      <c r="A13" s="96"/>
      <c r="B13" s="139"/>
      <c r="C13" s="89"/>
      <c r="D13" s="140"/>
      <c r="E13" s="62"/>
      <c r="F13" s="65"/>
      <c r="G13" s="66"/>
      <c r="H13" s="67">
        <f t="shared" si="0"/>
        <v>0</v>
      </c>
    </row>
    <row r="14" spans="1:11" ht="26.1" customHeight="1">
      <c r="A14" s="96"/>
      <c r="B14" s="139"/>
      <c r="C14" s="89"/>
      <c r="D14" s="140"/>
      <c r="E14" s="62"/>
      <c r="F14" s="65"/>
      <c r="G14" s="66"/>
      <c r="H14" s="67">
        <f t="shared" si="0"/>
        <v>0</v>
      </c>
    </row>
    <row r="15" spans="1:11" ht="26.1" customHeight="1">
      <c r="A15" s="96"/>
      <c r="B15" s="139"/>
      <c r="C15" s="89"/>
      <c r="D15" s="140"/>
      <c r="E15" s="62"/>
      <c r="F15" s="65"/>
      <c r="G15" s="66"/>
      <c r="H15" s="67">
        <f t="shared" si="0"/>
        <v>0</v>
      </c>
    </row>
    <row r="16" spans="1:11" ht="26.1" customHeight="1">
      <c r="A16" s="96"/>
      <c r="B16" s="139"/>
      <c r="C16" s="89"/>
      <c r="D16" s="140"/>
      <c r="E16" s="62"/>
      <c r="F16" s="65"/>
      <c r="G16" s="66"/>
      <c r="H16" s="67">
        <f t="shared" si="0"/>
        <v>0</v>
      </c>
    </row>
    <row r="17" spans="1:8" ht="26.1" customHeight="1">
      <c r="A17" s="96"/>
      <c r="B17" s="139"/>
      <c r="C17" s="89"/>
      <c r="D17" s="140"/>
      <c r="E17" s="62"/>
      <c r="F17" s="65"/>
      <c r="G17" s="66"/>
      <c r="H17" s="67">
        <f t="shared" si="0"/>
        <v>0</v>
      </c>
    </row>
    <row r="18" spans="1:8" ht="26.1" customHeight="1">
      <c r="A18" s="96"/>
      <c r="B18" s="139"/>
      <c r="C18" s="89"/>
      <c r="D18" s="140"/>
      <c r="E18" s="62"/>
      <c r="F18" s="65"/>
      <c r="G18" s="66"/>
      <c r="H18" s="67">
        <f t="shared" si="0"/>
        <v>0</v>
      </c>
    </row>
    <row r="19" spans="1:8" ht="26.1" customHeight="1">
      <c r="A19" s="96"/>
      <c r="B19" s="139"/>
      <c r="C19" s="89"/>
      <c r="D19" s="140"/>
      <c r="E19" s="62"/>
      <c r="F19" s="65"/>
      <c r="G19" s="66"/>
      <c r="H19" s="67">
        <f t="shared" si="0"/>
        <v>0</v>
      </c>
    </row>
    <row r="20" spans="1:8" ht="26.1" customHeight="1">
      <c r="A20" s="96"/>
      <c r="B20" s="139"/>
      <c r="C20" s="89"/>
      <c r="D20" s="140"/>
      <c r="E20" s="62"/>
      <c r="F20" s="65"/>
      <c r="G20" s="66"/>
      <c r="H20" s="67">
        <f t="shared" si="0"/>
        <v>0</v>
      </c>
    </row>
    <row r="21" spans="1:8" ht="26.1" customHeight="1">
      <c r="A21" s="96"/>
      <c r="B21" s="139"/>
      <c r="C21" s="89"/>
      <c r="D21" s="140"/>
      <c r="E21" s="62"/>
      <c r="F21" s="65"/>
      <c r="G21" s="66"/>
      <c r="H21" s="67">
        <f t="shared" si="0"/>
        <v>0</v>
      </c>
    </row>
    <row r="22" spans="1:8" ht="26.1" customHeight="1">
      <c r="A22" s="96"/>
      <c r="B22" s="139"/>
      <c r="C22" s="89"/>
      <c r="D22" s="140"/>
      <c r="E22" s="62"/>
      <c r="F22" s="65"/>
      <c r="G22" s="66"/>
      <c r="H22" s="67">
        <f t="shared" si="0"/>
        <v>0</v>
      </c>
    </row>
    <row r="23" spans="1:8" ht="26.1" customHeight="1">
      <c r="A23" s="96"/>
      <c r="B23" s="139"/>
      <c r="C23" s="89"/>
      <c r="D23" s="140"/>
      <c r="E23" s="62"/>
      <c r="F23" s="65"/>
      <c r="G23" s="66"/>
      <c r="H23" s="67">
        <f t="shared" si="0"/>
        <v>0</v>
      </c>
    </row>
    <row r="24" spans="1:8" ht="26.1" customHeight="1">
      <c r="A24" s="96"/>
      <c r="B24" s="139"/>
      <c r="C24" s="89"/>
      <c r="D24" s="140"/>
      <c r="E24" s="62"/>
      <c r="F24" s="65"/>
      <c r="G24" s="66"/>
      <c r="H24" s="67">
        <f t="shared" si="0"/>
        <v>0</v>
      </c>
    </row>
    <row r="25" spans="1:8" ht="26.1" customHeight="1">
      <c r="A25" s="96"/>
      <c r="B25" s="139"/>
      <c r="C25" s="89"/>
      <c r="D25" s="140"/>
      <c r="E25" s="62"/>
      <c r="F25" s="65"/>
      <c r="G25" s="66"/>
      <c r="H25" s="67">
        <f t="shared" si="0"/>
        <v>0</v>
      </c>
    </row>
    <row r="26" spans="1:8" ht="26.1" customHeight="1">
      <c r="A26" s="96"/>
      <c r="B26" s="139"/>
      <c r="C26" s="89"/>
      <c r="D26" s="140"/>
      <c r="E26" s="62"/>
      <c r="F26" s="65"/>
      <c r="G26" s="66"/>
      <c r="H26" s="67">
        <f t="shared" si="0"/>
        <v>0</v>
      </c>
    </row>
    <row r="27" spans="1:8" ht="26.1" customHeight="1">
      <c r="A27" s="96"/>
      <c r="B27" s="139"/>
      <c r="C27" s="89"/>
      <c r="D27" s="140"/>
      <c r="E27" s="62"/>
      <c r="F27" s="65"/>
      <c r="G27" s="66"/>
      <c r="H27" s="67">
        <f t="shared" si="0"/>
        <v>0</v>
      </c>
    </row>
    <row r="28" spans="1:8" ht="26.1" customHeight="1">
      <c r="A28" s="96"/>
      <c r="B28" s="139"/>
      <c r="C28" s="89"/>
      <c r="D28" s="140"/>
      <c r="E28" s="62"/>
      <c r="F28" s="65"/>
      <c r="G28" s="66"/>
      <c r="H28" s="67">
        <f t="shared" si="0"/>
        <v>0</v>
      </c>
    </row>
    <row r="29" spans="1:8" ht="26.1" customHeight="1">
      <c r="A29" s="96"/>
      <c r="B29" s="139"/>
      <c r="C29" s="89"/>
      <c r="D29" s="140"/>
      <c r="E29" s="62"/>
      <c r="F29" s="65"/>
      <c r="G29" s="66"/>
      <c r="H29" s="67">
        <f t="shared" si="0"/>
        <v>0</v>
      </c>
    </row>
    <row r="30" spans="1:8" ht="26.1" customHeight="1">
      <c r="A30" s="96"/>
      <c r="B30" s="139"/>
      <c r="C30" s="89"/>
      <c r="D30" s="140"/>
      <c r="E30" s="62"/>
      <c r="F30" s="65"/>
      <c r="G30" s="66"/>
      <c r="H30" s="67">
        <f t="shared" si="0"/>
        <v>0</v>
      </c>
    </row>
    <row r="31" spans="1:8" ht="26.1" customHeight="1">
      <c r="A31" s="96"/>
      <c r="B31" s="139"/>
      <c r="C31" s="89"/>
      <c r="D31" s="140"/>
      <c r="E31" s="62"/>
      <c r="F31" s="65"/>
      <c r="G31" s="66"/>
      <c r="H31" s="67">
        <f t="shared" si="0"/>
        <v>0</v>
      </c>
    </row>
    <row r="32" spans="1:8" ht="26.1" customHeight="1">
      <c r="A32" s="96"/>
      <c r="B32" s="139"/>
      <c r="C32" s="89"/>
      <c r="D32" s="140"/>
      <c r="E32" s="62"/>
      <c r="F32" s="65"/>
      <c r="G32" s="66"/>
      <c r="H32" s="67">
        <f t="shared" si="0"/>
        <v>0</v>
      </c>
    </row>
    <row r="33" spans="1:8" ht="26.1" customHeight="1">
      <c r="A33" s="96"/>
      <c r="B33" s="139"/>
      <c r="C33" s="89"/>
      <c r="D33" s="140"/>
      <c r="E33" s="62"/>
      <c r="F33" s="65"/>
      <c r="G33" s="66"/>
      <c r="H33" s="67">
        <f t="shared" si="0"/>
        <v>0</v>
      </c>
    </row>
    <row r="34" spans="1:8" ht="26.1" customHeight="1">
      <c r="A34" s="96"/>
      <c r="B34" s="139"/>
      <c r="C34" s="89"/>
      <c r="D34" s="140"/>
      <c r="E34" s="62"/>
      <c r="F34" s="65"/>
      <c r="G34" s="66"/>
      <c r="H34" s="67">
        <f t="shared" si="0"/>
        <v>0</v>
      </c>
    </row>
    <row r="35" spans="1:8" ht="26.1" customHeight="1">
      <c r="A35" s="96"/>
      <c r="B35" s="139"/>
      <c r="C35" s="89"/>
      <c r="D35" s="140"/>
      <c r="E35" s="62"/>
      <c r="F35" s="65"/>
      <c r="G35" s="66"/>
      <c r="H35" s="67">
        <f t="shared" si="0"/>
        <v>0</v>
      </c>
    </row>
    <row r="36" spans="1:8" ht="26.1" customHeight="1">
      <c r="A36" s="96"/>
      <c r="B36" s="139"/>
      <c r="C36" s="89"/>
      <c r="D36" s="140"/>
      <c r="E36" s="62"/>
      <c r="F36" s="65"/>
      <c r="G36" s="66"/>
      <c r="H36" s="67">
        <f t="shared" si="0"/>
        <v>0</v>
      </c>
    </row>
    <row r="37" spans="1:8" ht="26.1" customHeight="1">
      <c r="A37" s="96"/>
      <c r="B37" s="139"/>
      <c r="C37" s="89"/>
      <c r="D37" s="140"/>
      <c r="E37" s="62"/>
      <c r="F37" s="65"/>
      <c r="G37" s="66"/>
      <c r="H37" s="67">
        <f t="shared" si="0"/>
        <v>0</v>
      </c>
    </row>
    <row r="38" spans="1:8" ht="26.1" customHeight="1">
      <c r="A38" s="96"/>
      <c r="B38" s="139"/>
      <c r="C38" s="89"/>
      <c r="D38" s="140"/>
      <c r="E38" s="62"/>
      <c r="F38" s="65"/>
      <c r="G38" s="66"/>
      <c r="H38" s="67">
        <f t="shared" si="0"/>
        <v>0</v>
      </c>
    </row>
    <row r="39" spans="1:8" ht="21" customHeight="1">
      <c r="A39" s="3"/>
      <c r="B39" s="4"/>
      <c r="C39" s="64">
        <f>SUM(C10:C38)</f>
        <v>0</v>
      </c>
      <c r="D39" s="9"/>
      <c r="E39" s="9"/>
      <c r="F39" s="68"/>
      <c r="G39" s="68">
        <f>SUM(G10:G38)</f>
        <v>0</v>
      </c>
      <c r="H39" s="68">
        <f>SUM(H10:H38)</f>
        <v>0</v>
      </c>
    </row>
  </sheetData>
  <sheetProtection sheet="1" objects="1" scenarios="1" selectLockedCells="1"/>
  <mergeCells count="6">
    <mergeCell ref="A7:A8"/>
    <mergeCell ref="E7:E8"/>
    <mergeCell ref="F7:H7"/>
    <mergeCell ref="B7:D8"/>
    <mergeCell ref="F3:H3"/>
    <mergeCell ref="G5:H5"/>
  </mergeCells>
  <phoneticPr fontId="15" type="noConversion"/>
  <printOptions horizontalCentered="1" gridLinesSet="0"/>
  <pageMargins left="0.75" right="0.5" top="0.5" bottom="0.5" header="0.3" footer="0.3"/>
  <pageSetup scale="84" fitToHeight="3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showZeros="0" view="pageLayout" zoomScaleNormal="100" workbookViewId="0">
      <selection activeCell="D36" sqref="D36"/>
    </sheetView>
  </sheetViews>
  <sheetFormatPr defaultColWidth="10.85546875" defaultRowHeight="12.75"/>
  <cols>
    <col min="1" max="1" width="11.7109375" style="10" customWidth="1"/>
    <col min="2" max="4" width="3.85546875" style="10" customWidth="1"/>
    <col min="5" max="5" width="23.7109375" style="16" customWidth="1"/>
    <col min="6" max="11" width="10.85546875" style="10" customWidth="1"/>
    <col min="12" max="16384" width="10.85546875" style="10"/>
  </cols>
  <sheetData>
    <row r="1" spans="1:14" ht="24" customHeight="1">
      <c r="A1" s="118" t="s">
        <v>107</v>
      </c>
      <c r="B1" s="118"/>
      <c r="C1" s="118"/>
      <c r="D1" s="118"/>
      <c r="E1" s="6"/>
      <c r="F1" s="6"/>
      <c r="G1" s="6"/>
      <c r="H1" s="6"/>
      <c r="I1" s="6"/>
      <c r="J1" s="6"/>
      <c r="K1" s="6"/>
    </row>
    <row r="2" spans="1:14" s="36" customFormat="1" ht="11.1" customHeight="1">
      <c r="A2" s="120" t="s">
        <v>59</v>
      </c>
      <c r="B2" s="121"/>
      <c r="C2" s="121"/>
      <c r="D2" s="121"/>
      <c r="E2" s="121"/>
      <c r="F2" s="121"/>
      <c r="G2" s="121"/>
      <c r="H2" s="121"/>
      <c r="I2" s="120" t="s">
        <v>60</v>
      </c>
      <c r="J2" s="121"/>
      <c r="K2" s="122"/>
      <c r="M2" s="37"/>
      <c r="N2" s="37"/>
    </row>
    <row r="3" spans="1:14" ht="18.95" customHeight="1">
      <c r="A3" s="125" t="str">
        <f>Cover!D29</f>
        <v>&lt; from work assignment package &gt;</v>
      </c>
      <c r="B3" s="126"/>
      <c r="C3" s="126"/>
      <c r="D3" s="126"/>
      <c r="E3" s="126"/>
      <c r="F3" s="127"/>
      <c r="G3" s="127"/>
      <c r="H3" s="136"/>
      <c r="I3" s="216" t="str">
        <f>Cover!D25</f>
        <v>&lt; county contract number &gt;</v>
      </c>
      <c r="J3" s="217"/>
      <c r="K3" s="218"/>
      <c r="M3" s="38"/>
    </row>
    <row r="4" spans="1:14" ht="11.1" customHeight="1">
      <c r="A4" s="123" t="s">
        <v>61</v>
      </c>
      <c r="B4" s="119"/>
      <c r="C4" s="119"/>
      <c r="D4" s="119"/>
      <c r="E4" s="119"/>
      <c r="F4" s="119"/>
      <c r="G4" s="119"/>
      <c r="H4" s="119"/>
      <c r="I4" s="123" t="s">
        <v>62</v>
      </c>
      <c r="J4" s="123" t="s">
        <v>63</v>
      </c>
      <c r="K4" s="124"/>
    </row>
    <row r="5" spans="1:14" ht="17.100000000000001" customHeight="1">
      <c r="A5" s="125" t="str">
        <f>Cover!D23</f>
        <v>&lt; name of consulting firm &gt;</v>
      </c>
      <c r="B5" s="126"/>
      <c r="C5" s="126"/>
      <c r="D5" s="126"/>
      <c r="E5" s="126"/>
      <c r="F5" s="127"/>
      <c r="G5" s="127"/>
      <c r="H5" s="127"/>
      <c r="I5" s="128" t="str">
        <f>Cover!D36</f>
        <v>&lt; seq num &gt;</v>
      </c>
      <c r="J5" s="219" t="str">
        <f>Cover!D38</f>
        <v>&lt; consultant num &gt;</v>
      </c>
      <c r="K5" s="221"/>
    </row>
    <row r="6" spans="1:14" ht="12" customHeight="1">
      <c r="A6" s="39"/>
      <c r="B6" s="39"/>
      <c r="C6" s="39"/>
      <c r="D6" s="39"/>
      <c r="E6" s="18"/>
      <c r="F6" s="39"/>
      <c r="G6" s="39"/>
      <c r="H6" s="39"/>
      <c r="I6" s="39"/>
      <c r="J6" s="39"/>
      <c r="K6" s="39"/>
    </row>
    <row r="7" spans="1:14" ht="18.95" customHeight="1">
      <c r="A7" s="145"/>
      <c r="B7" s="145"/>
      <c r="C7" s="145"/>
      <c r="D7" s="145"/>
      <c r="E7" s="145"/>
      <c r="F7" s="141"/>
      <c r="G7" s="142"/>
      <c r="H7" s="142"/>
      <c r="I7" s="143"/>
      <c r="J7" s="143"/>
      <c r="K7" s="143"/>
    </row>
    <row r="8" spans="1:14" ht="18.95" customHeight="1">
      <c r="A8" s="145"/>
      <c r="B8" s="145"/>
      <c r="C8" s="145"/>
      <c r="D8" s="145"/>
      <c r="E8" s="145"/>
      <c r="F8" s="141"/>
      <c r="G8" s="142"/>
      <c r="H8" s="142"/>
      <c r="I8" s="143"/>
      <c r="J8" s="143"/>
      <c r="K8" s="143"/>
    </row>
    <row r="9" spans="1:14" ht="18.95" customHeight="1">
      <c r="A9" s="145"/>
      <c r="B9" s="145"/>
      <c r="C9" s="145"/>
      <c r="D9" s="145"/>
      <c r="E9" s="145"/>
      <c r="F9" s="141"/>
      <c r="G9" s="142"/>
      <c r="H9" s="142"/>
      <c r="I9" s="143"/>
      <c r="J9" s="143"/>
      <c r="K9" s="143"/>
    </row>
    <row r="10" spans="1:14" ht="18.95" customHeight="1">
      <c r="A10" s="145"/>
      <c r="B10" s="145"/>
      <c r="C10" s="145"/>
      <c r="D10" s="145"/>
      <c r="E10" s="145"/>
      <c r="F10" s="141"/>
      <c r="G10" s="142"/>
      <c r="H10" s="142"/>
      <c r="I10" s="143"/>
      <c r="J10" s="143"/>
      <c r="K10" s="143"/>
    </row>
    <row r="11" spans="1:14" ht="339" customHeight="1">
      <c r="A11" s="240" t="s">
        <v>108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4" ht="21.95" customHeight="1">
      <c r="B12" s="146" t="s">
        <v>109</v>
      </c>
      <c r="C12" s="147"/>
      <c r="D12" s="147"/>
      <c r="E12" s="147"/>
      <c r="F12" s="141"/>
      <c r="G12" s="142"/>
      <c r="H12" s="142"/>
      <c r="I12" s="143"/>
      <c r="J12" s="143"/>
      <c r="K12" s="143"/>
    </row>
    <row r="13" spans="1:14" ht="33.950000000000003" customHeight="1">
      <c r="B13" s="144" t="s">
        <v>111</v>
      </c>
      <c r="C13" s="241" t="s">
        <v>112</v>
      </c>
      <c r="D13" s="241"/>
      <c r="E13" s="241"/>
      <c r="F13" s="241"/>
      <c r="G13" s="241"/>
      <c r="H13" s="241"/>
      <c r="I13" s="241"/>
      <c r="J13" s="241"/>
      <c r="K13" s="143"/>
    </row>
    <row r="14" spans="1:14" ht="21" customHeight="1">
      <c r="A14" s="145"/>
      <c r="B14" s="144" t="s">
        <v>110</v>
      </c>
      <c r="C14" s="148" t="s">
        <v>120</v>
      </c>
      <c r="D14" s="145"/>
      <c r="E14" s="145"/>
      <c r="F14" s="141"/>
      <c r="G14" s="142"/>
      <c r="H14" s="142"/>
      <c r="I14" s="143"/>
      <c r="J14" s="143"/>
      <c r="K14" s="143"/>
    </row>
    <row r="15" spans="1:14" ht="21" customHeight="1">
      <c r="A15" s="145"/>
      <c r="B15" s="144" t="s">
        <v>110</v>
      </c>
      <c r="C15" s="148" t="s">
        <v>121</v>
      </c>
      <c r="D15" s="145"/>
      <c r="E15" s="145"/>
      <c r="F15" s="141"/>
      <c r="G15" s="142"/>
      <c r="H15" s="142"/>
      <c r="I15" s="143"/>
      <c r="J15" s="143"/>
      <c r="K15" s="143"/>
    </row>
    <row r="16" spans="1:14" ht="18.95" customHeight="1">
      <c r="A16" s="145"/>
      <c r="B16" s="144" t="s">
        <v>110</v>
      </c>
      <c r="C16" s="148" t="s">
        <v>119</v>
      </c>
      <c r="D16" s="145"/>
      <c r="E16" s="145"/>
      <c r="F16" s="141"/>
      <c r="G16" s="142"/>
      <c r="H16" s="142"/>
      <c r="I16" s="143"/>
      <c r="J16" s="143"/>
      <c r="K16" s="143"/>
    </row>
    <row r="17" spans="1:11" ht="18.95" customHeight="1">
      <c r="A17" s="145"/>
      <c r="B17" s="145"/>
      <c r="C17" s="145"/>
      <c r="D17" s="145"/>
      <c r="E17" s="145"/>
      <c r="F17" s="141"/>
      <c r="G17" s="142"/>
      <c r="H17" s="142"/>
      <c r="I17" s="143"/>
      <c r="J17" s="143"/>
      <c r="K17" s="143"/>
    </row>
    <row r="18" spans="1:11" ht="18.95" customHeight="1">
      <c r="A18" s="145"/>
      <c r="B18" s="145"/>
      <c r="C18" s="145"/>
      <c r="D18" s="145"/>
      <c r="E18" s="145"/>
      <c r="F18" s="141"/>
      <c r="G18" s="142"/>
      <c r="H18" s="142"/>
      <c r="I18" s="143"/>
      <c r="J18" s="143"/>
      <c r="K18" s="143"/>
    </row>
    <row r="19" spans="1:11" ht="18.95" customHeight="1">
      <c r="A19" s="145"/>
      <c r="B19" s="145"/>
      <c r="C19" s="145"/>
      <c r="D19" s="145"/>
      <c r="E19" s="145"/>
      <c r="F19" s="141"/>
      <c r="G19" s="142"/>
      <c r="H19" s="142"/>
      <c r="I19" s="143"/>
      <c r="J19" s="143"/>
      <c r="K19" s="143"/>
    </row>
    <row r="20" spans="1:11" ht="18.95" customHeight="1">
      <c r="A20" s="145"/>
      <c r="B20" s="145"/>
      <c r="C20" s="145"/>
      <c r="D20" s="145"/>
      <c r="E20" s="145"/>
      <c r="F20" s="141"/>
      <c r="G20" s="142"/>
      <c r="H20" s="142"/>
      <c r="I20" s="143"/>
      <c r="J20" s="143"/>
      <c r="K20" s="143"/>
    </row>
    <row r="21" spans="1:11" ht="18.95" customHeight="1">
      <c r="A21" s="145"/>
      <c r="B21" s="145"/>
      <c r="C21" s="145"/>
      <c r="D21" s="145"/>
      <c r="E21" s="145"/>
      <c r="F21" s="141"/>
      <c r="G21" s="142"/>
      <c r="H21" s="142"/>
      <c r="I21" s="143"/>
      <c r="J21" s="143"/>
      <c r="K21" s="143"/>
    </row>
    <row r="22" spans="1:11" ht="18.95" customHeight="1">
      <c r="A22" s="145"/>
      <c r="B22" s="145"/>
      <c r="C22" s="145"/>
      <c r="D22" s="145"/>
      <c r="E22" s="145"/>
      <c r="F22" s="141"/>
      <c r="G22" s="142"/>
      <c r="H22" s="142"/>
      <c r="I22" s="143"/>
      <c r="J22" s="143"/>
      <c r="K22" s="143"/>
    </row>
    <row r="23" spans="1:11" ht="18.95" customHeight="1">
      <c r="A23" s="145"/>
      <c r="B23" s="145"/>
      <c r="C23" s="145"/>
      <c r="D23" s="145"/>
      <c r="E23" s="145"/>
      <c r="F23" s="141"/>
      <c r="G23" s="142"/>
      <c r="H23" s="142"/>
      <c r="I23" s="143"/>
      <c r="J23" s="143"/>
      <c r="K23" s="143"/>
    </row>
    <row r="24" spans="1:11" ht="18.95" customHeight="1">
      <c r="A24" s="145"/>
      <c r="B24" s="145"/>
      <c r="C24" s="145"/>
      <c r="D24" s="145"/>
      <c r="E24" s="145"/>
      <c r="F24" s="141"/>
      <c r="G24" s="142"/>
      <c r="H24" s="142"/>
      <c r="I24" s="143"/>
      <c r="J24" s="143"/>
      <c r="K24" s="143"/>
    </row>
    <row r="25" spans="1:11" ht="18.95" customHeight="1">
      <c r="A25" s="145"/>
      <c r="B25" s="145"/>
      <c r="C25" s="145"/>
      <c r="D25" s="145"/>
      <c r="E25" s="145"/>
      <c r="F25" s="141"/>
      <c r="G25" s="142"/>
      <c r="H25" s="142"/>
      <c r="I25" s="143"/>
      <c r="J25" s="143"/>
      <c r="K25" s="143"/>
    </row>
    <row r="26" spans="1:11" ht="18.95" customHeight="1">
      <c r="A26" s="145"/>
      <c r="B26" s="145"/>
      <c r="C26" s="145"/>
      <c r="D26" s="145"/>
      <c r="E26" s="145"/>
      <c r="F26" s="141"/>
      <c r="G26" s="142"/>
      <c r="H26" s="142"/>
      <c r="I26" s="143"/>
      <c r="J26" s="143"/>
      <c r="K26" s="143"/>
    </row>
    <row r="27" spans="1:11" ht="18.95" customHeight="1">
      <c r="A27" s="145"/>
      <c r="B27" s="145"/>
      <c r="C27" s="145"/>
      <c r="D27" s="145"/>
      <c r="E27" s="145"/>
      <c r="F27" s="141"/>
      <c r="G27" s="142"/>
      <c r="H27" s="142"/>
      <c r="I27" s="143"/>
      <c r="J27" s="143"/>
      <c r="K27" s="143"/>
    </row>
    <row r="28" spans="1:11" ht="18.95" customHeight="1">
      <c r="A28" s="145"/>
      <c r="B28" s="145"/>
      <c r="C28" s="145"/>
      <c r="D28" s="145"/>
      <c r="E28" s="145"/>
      <c r="F28" s="141"/>
      <c r="G28" s="142"/>
      <c r="H28" s="142"/>
      <c r="I28" s="143"/>
      <c r="J28" s="143"/>
      <c r="K28" s="143"/>
    </row>
    <row r="29" spans="1:11" ht="18.95" customHeight="1">
      <c r="A29" s="145"/>
      <c r="B29" s="145"/>
      <c r="C29" s="145"/>
      <c r="D29" s="145"/>
      <c r="E29" s="145"/>
      <c r="F29" s="141"/>
      <c r="G29" s="142"/>
      <c r="H29" s="142"/>
      <c r="I29" s="143"/>
      <c r="J29" s="143"/>
      <c r="K29" s="143"/>
    </row>
    <row r="30" spans="1:11" ht="18.95" customHeight="1">
      <c r="A30" s="145"/>
      <c r="B30" s="145"/>
      <c r="C30" s="145"/>
      <c r="D30" s="145"/>
      <c r="E30" s="145"/>
      <c r="F30" s="141"/>
      <c r="G30" s="142"/>
      <c r="H30" s="142"/>
      <c r="I30" s="143"/>
      <c r="J30" s="143"/>
      <c r="K30" s="143"/>
    </row>
    <row r="31" spans="1:11" ht="18.95" customHeight="1">
      <c r="A31" s="145"/>
      <c r="B31" s="145"/>
      <c r="C31" s="145"/>
      <c r="D31" s="145"/>
      <c r="E31" s="145"/>
      <c r="F31" s="141"/>
      <c r="G31" s="142"/>
      <c r="H31" s="142"/>
      <c r="I31" s="143"/>
      <c r="J31" s="143"/>
      <c r="K31" s="143"/>
    </row>
    <row r="32" spans="1:11" ht="18.95" customHeight="1">
      <c r="A32" s="145"/>
      <c r="B32" s="145"/>
      <c r="C32" s="145"/>
      <c r="D32" s="145"/>
      <c r="E32" s="145"/>
      <c r="F32" s="141"/>
      <c r="G32" s="142"/>
      <c r="H32" s="142"/>
      <c r="I32" s="143"/>
      <c r="J32" s="143"/>
      <c r="K32" s="143"/>
    </row>
    <row r="33" spans="1:14" ht="24" customHeight="1">
      <c r="A33" s="118" t="s">
        <v>113</v>
      </c>
      <c r="B33" s="118"/>
      <c r="C33" s="118"/>
      <c r="D33" s="118"/>
      <c r="E33" s="6"/>
      <c r="F33" s="6"/>
      <c r="G33" s="6"/>
      <c r="H33" s="6"/>
      <c r="I33" s="6"/>
      <c r="J33" s="6"/>
      <c r="K33" s="6"/>
    </row>
    <row r="34" spans="1:14" s="36" customFormat="1" ht="11.1" customHeight="1">
      <c r="A34" s="120" t="s">
        <v>59</v>
      </c>
      <c r="B34" s="121"/>
      <c r="C34" s="121"/>
      <c r="D34" s="121"/>
      <c r="E34" s="121"/>
      <c r="F34" s="121"/>
      <c r="G34" s="121"/>
      <c r="H34" s="121"/>
      <c r="I34" s="120" t="s">
        <v>60</v>
      </c>
      <c r="J34" s="121"/>
      <c r="K34" s="122"/>
      <c r="M34" s="37"/>
      <c r="N34" s="37"/>
    </row>
    <row r="35" spans="1:14" ht="18.95" customHeight="1">
      <c r="A35" s="125" t="str">
        <f>Cover!D29</f>
        <v>&lt; from work assignment package &gt;</v>
      </c>
      <c r="B35" s="126"/>
      <c r="C35" s="126"/>
      <c r="D35" s="126"/>
      <c r="E35" s="126"/>
      <c r="F35" s="127"/>
      <c r="G35" s="127"/>
      <c r="H35" s="136"/>
      <c r="I35" s="216" t="str">
        <f>Cover!D25</f>
        <v>&lt; county contract number &gt;</v>
      </c>
      <c r="J35" s="217"/>
      <c r="K35" s="218"/>
      <c r="M35" s="38"/>
    </row>
    <row r="36" spans="1:14" ht="11.1" customHeight="1">
      <c r="A36" s="123" t="s">
        <v>61</v>
      </c>
      <c r="B36" s="119"/>
      <c r="C36" s="119"/>
      <c r="D36" s="119"/>
      <c r="E36" s="119"/>
      <c r="F36" s="119"/>
      <c r="G36" s="119"/>
      <c r="H36" s="119"/>
      <c r="I36" s="123" t="s">
        <v>62</v>
      </c>
      <c r="J36" s="123" t="s">
        <v>63</v>
      </c>
      <c r="K36" s="124"/>
    </row>
    <row r="37" spans="1:14" ht="17.100000000000001" customHeight="1">
      <c r="A37" s="125" t="str">
        <f>Cover!D23</f>
        <v>&lt; name of consulting firm &gt;</v>
      </c>
      <c r="B37" s="126"/>
      <c r="C37" s="126"/>
      <c r="D37" s="126"/>
      <c r="E37" s="126"/>
      <c r="F37" s="127"/>
      <c r="G37" s="127"/>
      <c r="H37" s="127"/>
      <c r="I37" s="128" t="str">
        <f>Cover!D36</f>
        <v>&lt; seq num &gt;</v>
      </c>
      <c r="J37" s="219" t="str">
        <f>Cover!D38</f>
        <v>&lt; consultant num &gt;</v>
      </c>
      <c r="K37" s="221"/>
    </row>
    <row r="38" spans="1:14" ht="12" customHeight="1">
      <c r="A38" s="39"/>
      <c r="B38" s="39"/>
      <c r="C38" s="39"/>
      <c r="D38" s="39"/>
      <c r="E38" s="18"/>
      <c r="F38" s="39"/>
      <c r="G38" s="39"/>
      <c r="H38" s="39"/>
      <c r="I38" s="39"/>
      <c r="J38" s="39"/>
      <c r="K38" s="39"/>
    </row>
    <row r="39" spans="1:14" ht="18.95" customHeight="1">
      <c r="A39" s="145"/>
      <c r="B39" s="145"/>
      <c r="C39" s="145"/>
      <c r="D39" s="145"/>
      <c r="E39" s="145"/>
      <c r="F39" s="141"/>
      <c r="G39" s="142"/>
      <c r="H39" s="142"/>
      <c r="I39" s="143"/>
      <c r="J39" s="143"/>
      <c r="K39" s="143"/>
    </row>
    <row r="40" spans="1:14" ht="18.95" customHeight="1">
      <c r="A40" s="145"/>
      <c r="B40" s="145"/>
      <c r="C40" s="145"/>
      <c r="D40" s="145"/>
      <c r="E40" s="145"/>
      <c r="F40" s="141"/>
      <c r="G40" s="142"/>
      <c r="H40" s="142"/>
      <c r="I40" s="143"/>
      <c r="J40" s="143"/>
      <c r="K40" s="143"/>
    </row>
    <row r="41" spans="1:14" ht="18.95" customHeight="1">
      <c r="A41" s="145"/>
      <c r="B41" s="145"/>
      <c r="C41" s="145"/>
      <c r="D41" s="145"/>
      <c r="E41" s="145"/>
      <c r="F41" s="141"/>
      <c r="G41" s="142"/>
      <c r="H41" s="142"/>
      <c r="I41" s="143"/>
      <c r="J41" s="143"/>
      <c r="K41" s="143"/>
    </row>
    <row r="42" spans="1:14" ht="18.95" customHeight="1">
      <c r="A42" s="145"/>
      <c r="B42" s="145"/>
      <c r="C42" s="145"/>
      <c r="D42" s="145"/>
      <c r="E42" s="145"/>
      <c r="F42" s="141"/>
      <c r="G42" s="142"/>
      <c r="H42" s="142"/>
      <c r="I42" s="143"/>
      <c r="J42" s="143"/>
      <c r="K42" s="143"/>
    </row>
    <row r="43" spans="1:14" ht="339" customHeight="1">
      <c r="A43" s="240" t="s">
        <v>114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4" ht="18.95" customHeight="1">
      <c r="B44" s="147" t="s">
        <v>109</v>
      </c>
      <c r="C44" s="147"/>
      <c r="D44" s="147"/>
      <c r="E44" s="147"/>
      <c r="F44" s="141"/>
      <c r="G44" s="142"/>
      <c r="H44" s="142"/>
      <c r="I44" s="143"/>
      <c r="J44" s="143"/>
      <c r="K44" s="143"/>
    </row>
    <row r="45" spans="1:14" ht="33.950000000000003" customHeight="1">
      <c r="B45" s="144" t="s">
        <v>118</v>
      </c>
      <c r="C45" s="241" t="s">
        <v>115</v>
      </c>
      <c r="D45" s="241"/>
      <c r="E45" s="241"/>
      <c r="F45" s="241"/>
      <c r="G45" s="241"/>
      <c r="H45" s="241"/>
      <c r="I45" s="241"/>
      <c r="J45" s="241"/>
      <c r="K45" s="143"/>
    </row>
    <row r="46" spans="1:14" ht="54.95" customHeight="1">
      <c r="A46" s="145"/>
      <c r="B46" s="144"/>
      <c r="C46" s="149" t="s">
        <v>117</v>
      </c>
      <c r="D46" s="150"/>
      <c r="E46" s="239" t="s">
        <v>116</v>
      </c>
      <c r="F46" s="239"/>
      <c r="G46" s="239"/>
      <c r="H46" s="239"/>
      <c r="I46" s="239"/>
      <c r="J46" s="239"/>
      <c r="K46" s="143"/>
    </row>
    <row r="47" spans="1:14" ht="21" customHeight="1">
      <c r="A47" s="145"/>
      <c r="B47" s="144"/>
      <c r="C47" s="148"/>
      <c r="D47" s="145"/>
      <c r="E47" s="145"/>
      <c r="F47" s="141"/>
      <c r="G47" s="142"/>
      <c r="H47" s="142"/>
      <c r="I47" s="143"/>
      <c r="J47" s="143"/>
      <c r="K47" s="143"/>
    </row>
    <row r="48" spans="1:14" ht="18.95" customHeight="1">
      <c r="A48" s="145"/>
      <c r="B48" s="145"/>
      <c r="C48" s="145"/>
      <c r="D48" s="145"/>
      <c r="E48" s="145"/>
      <c r="F48" s="141"/>
      <c r="G48" s="142"/>
      <c r="H48" s="142"/>
      <c r="I48" s="143"/>
      <c r="J48" s="143"/>
      <c r="K48" s="143"/>
    </row>
    <row r="49" spans="1:11" ht="18.95" customHeight="1">
      <c r="A49" s="145"/>
      <c r="B49" s="145"/>
      <c r="C49" s="145"/>
      <c r="D49" s="145"/>
      <c r="E49" s="145"/>
      <c r="F49" s="141"/>
      <c r="G49" s="142"/>
      <c r="H49" s="142"/>
      <c r="I49" s="143"/>
      <c r="J49" s="143"/>
      <c r="K49" s="143"/>
    </row>
    <row r="50" spans="1:11" ht="18.95" customHeight="1">
      <c r="A50" s="145"/>
      <c r="B50" s="145"/>
      <c r="C50" s="145"/>
      <c r="D50" s="145"/>
      <c r="E50" s="145"/>
      <c r="F50" s="141"/>
      <c r="G50" s="142"/>
      <c r="H50" s="142"/>
      <c r="I50" s="143"/>
      <c r="J50" s="143"/>
      <c r="K50" s="143"/>
    </row>
    <row r="51" spans="1:11" ht="18.95" customHeight="1">
      <c r="A51" s="145"/>
      <c r="B51" s="145"/>
      <c r="C51" s="145"/>
      <c r="D51" s="145"/>
      <c r="E51" s="145"/>
      <c r="F51" s="141"/>
      <c r="G51" s="142"/>
      <c r="H51" s="142"/>
      <c r="I51" s="143"/>
      <c r="J51" s="143"/>
      <c r="K51" s="143"/>
    </row>
    <row r="52" spans="1:11" ht="18.95" customHeight="1">
      <c r="A52" s="145"/>
      <c r="B52" s="145"/>
      <c r="C52" s="145"/>
      <c r="D52" s="145"/>
      <c r="E52" s="145"/>
      <c r="F52" s="141"/>
      <c r="G52" s="142"/>
      <c r="H52" s="142"/>
      <c r="I52" s="143"/>
      <c r="J52" s="143"/>
      <c r="K52" s="143"/>
    </row>
    <row r="53" spans="1:11" ht="18.95" customHeight="1">
      <c r="A53" s="145"/>
      <c r="B53" s="145"/>
      <c r="C53" s="145"/>
      <c r="D53" s="145"/>
      <c r="E53" s="145"/>
      <c r="F53" s="141"/>
      <c r="G53" s="142"/>
      <c r="H53" s="142"/>
      <c r="I53" s="143"/>
      <c r="J53" s="143"/>
      <c r="K53" s="143"/>
    </row>
    <row r="54" spans="1:11" ht="18.95" customHeight="1">
      <c r="A54" s="145"/>
      <c r="B54" s="145"/>
      <c r="C54" s="145"/>
      <c r="D54" s="145"/>
      <c r="E54" s="145"/>
      <c r="F54" s="141"/>
      <c r="G54" s="142"/>
      <c r="H54" s="142"/>
      <c r="I54" s="143"/>
      <c r="J54" s="143"/>
      <c r="K54" s="143"/>
    </row>
    <row r="55" spans="1:11" ht="18.95" customHeight="1">
      <c r="A55" s="145"/>
      <c r="B55" s="145"/>
      <c r="C55" s="145"/>
      <c r="D55" s="145"/>
      <c r="E55" s="145"/>
      <c r="F55" s="141"/>
      <c r="G55" s="142"/>
      <c r="H55" s="142"/>
      <c r="I55" s="143"/>
      <c r="J55" s="143"/>
      <c r="K55" s="143"/>
    </row>
    <row r="56" spans="1:11" ht="18.95" customHeight="1">
      <c r="A56" s="145"/>
      <c r="B56" s="145"/>
      <c r="C56" s="145"/>
      <c r="D56" s="145"/>
      <c r="E56" s="145"/>
      <c r="F56" s="141"/>
      <c r="G56" s="142"/>
      <c r="H56" s="142"/>
      <c r="I56" s="143"/>
      <c r="J56" s="143"/>
      <c r="K56" s="143"/>
    </row>
    <row r="57" spans="1:11" ht="18.95" customHeight="1">
      <c r="A57" s="145"/>
      <c r="B57" s="145"/>
      <c r="C57" s="145"/>
      <c r="D57" s="145"/>
      <c r="E57" s="145"/>
      <c r="F57" s="141"/>
      <c r="G57" s="142"/>
      <c r="H57" s="142"/>
      <c r="I57" s="143"/>
      <c r="J57" s="143"/>
      <c r="K57" s="143"/>
    </row>
    <row r="58" spans="1:11" ht="18.95" customHeight="1">
      <c r="A58" s="145"/>
      <c r="B58" s="145"/>
      <c r="C58" s="145"/>
      <c r="D58" s="145"/>
      <c r="E58" s="145"/>
      <c r="F58" s="141"/>
      <c r="G58" s="142"/>
      <c r="H58" s="142"/>
      <c r="I58" s="143"/>
      <c r="J58" s="143"/>
      <c r="K58" s="143"/>
    </row>
    <row r="59" spans="1:11" ht="18.95" customHeight="1">
      <c r="A59" s="145"/>
      <c r="B59" s="145"/>
      <c r="C59" s="145"/>
      <c r="D59" s="145"/>
      <c r="E59" s="145"/>
      <c r="F59" s="141"/>
      <c r="G59" s="142"/>
      <c r="H59" s="142"/>
      <c r="I59" s="143"/>
      <c r="J59" s="143"/>
      <c r="K59" s="143"/>
    </row>
    <row r="60" spans="1:11" ht="18.95" customHeight="1">
      <c r="A60" s="145"/>
      <c r="B60" s="145"/>
      <c r="C60" s="145"/>
      <c r="D60" s="145"/>
      <c r="E60" s="145"/>
      <c r="F60" s="141"/>
      <c r="G60" s="142"/>
      <c r="H60" s="142"/>
      <c r="I60" s="143"/>
      <c r="J60" s="143"/>
      <c r="K60" s="143"/>
    </row>
    <row r="61" spans="1:11" ht="18.95" customHeight="1">
      <c r="A61" s="145"/>
      <c r="B61" s="145"/>
      <c r="C61" s="145"/>
      <c r="D61" s="145"/>
      <c r="E61" s="145"/>
      <c r="F61" s="141"/>
      <c r="G61" s="142"/>
      <c r="H61" s="142"/>
      <c r="I61" s="143"/>
      <c r="J61" s="143"/>
      <c r="K61" s="143"/>
    </row>
    <row r="62" spans="1:11" ht="18.95" customHeight="1">
      <c r="A62" s="145"/>
      <c r="B62" s="145"/>
      <c r="C62" s="145"/>
      <c r="D62" s="145"/>
      <c r="E62" s="145"/>
      <c r="F62" s="141"/>
      <c r="G62" s="142"/>
      <c r="H62" s="142"/>
      <c r="I62" s="143"/>
      <c r="J62" s="143"/>
      <c r="K62" s="143"/>
    </row>
    <row r="63" spans="1:11" ht="18.95" customHeight="1">
      <c r="A63" s="145"/>
      <c r="B63" s="145"/>
      <c r="C63" s="145"/>
      <c r="D63" s="145"/>
      <c r="E63" s="145"/>
      <c r="F63" s="141"/>
      <c r="G63" s="142"/>
      <c r="H63" s="142"/>
      <c r="I63" s="143"/>
      <c r="J63" s="143"/>
      <c r="K63" s="143"/>
    </row>
    <row r="64" spans="1:11" ht="18.95" customHeight="1">
      <c r="A64" s="145"/>
      <c r="B64" s="145"/>
      <c r="C64" s="145"/>
      <c r="D64" s="145"/>
      <c r="E64" s="145"/>
      <c r="F64" s="141"/>
      <c r="G64" s="142"/>
      <c r="H64" s="142"/>
      <c r="I64" s="143"/>
      <c r="J64" s="143"/>
      <c r="K64" s="143"/>
    </row>
  </sheetData>
  <sheetProtection sheet="1" objects="1" scenarios="1" selectLockedCells="1"/>
  <mergeCells count="9">
    <mergeCell ref="I3:K3"/>
    <mergeCell ref="J5:K5"/>
    <mergeCell ref="E46:J46"/>
    <mergeCell ref="A11:K11"/>
    <mergeCell ref="C13:J13"/>
    <mergeCell ref="I35:K35"/>
    <mergeCell ref="J37:K37"/>
    <mergeCell ref="A43:K43"/>
    <mergeCell ref="C45:J45"/>
  </mergeCells>
  <phoneticPr fontId="15" type="noConversion"/>
  <printOptions horizontalCentered="1" gridLinesSet="0"/>
  <pageMargins left="0.75" right="0.5" top="0.5" bottom="0.5" header="0.3" footer="0.3"/>
  <pageSetup scale="84" fitToHeight="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</vt:lpstr>
      <vt:lpstr>Act ID</vt:lpstr>
      <vt:lpstr>Log</vt:lpstr>
      <vt:lpstr>Invoice</vt:lpstr>
      <vt:lpstr>MH_1</vt:lpstr>
      <vt:lpstr>MH_2</vt:lpstr>
      <vt:lpstr>Support</vt:lpstr>
      <vt:lpstr>'Act ID'!Print_Area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Yardbird</dc:creator>
  <cp:lastModifiedBy>Yardbird</cp:lastModifiedBy>
  <cp:lastPrinted>2016-10-18T00:11:44Z</cp:lastPrinted>
  <dcterms:created xsi:type="dcterms:W3CDTF">1998-12-15T22:14:34Z</dcterms:created>
  <dcterms:modified xsi:type="dcterms:W3CDTF">2017-08-22T04:21:18Z</dcterms:modified>
</cp:coreProperties>
</file>